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I92" i="1"/>
  <c r="G92"/>
  <c r="F92"/>
  <c r="E92"/>
  <c r="C92"/>
  <c r="I91"/>
  <c r="G91"/>
  <c r="F91"/>
  <c r="E91"/>
  <c r="C91"/>
  <c r="I90"/>
  <c r="G90"/>
  <c r="F90"/>
  <c r="E90"/>
  <c r="C90"/>
  <c r="I89"/>
  <c r="G89"/>
  <c r="F89"/>
  <c r="E89"/>
  <c r="C89"/>
  <c r="I88"/>
  <c r="G88"/>
  <c r="F88"/>
  <c r="E88"/>
  <c r="C88"/>
  <c r="I87"/>
  <c r="G87"/>
  <c r="F87"/>
  <c r="E87"/>
  <c r="C87"/>
  <c r="I86"/>
  <c r="G86"/>
  <c r="F86"/>
  <c r="E86"/>
  <c r="C86"/>
  <c r="I85"/>
  <c r="G85"/>
  <c r="F85"/>
  <c r="E85"/>
  <c r="C85"/>
  <c r="H82"/>
  <c r="G82"/>
  <c r="F82"/>
  <c r="E82"/>
  <c r="C82"/>
  <c r="H81"/>
  <c r="G81"/>
  <c r="F81"/>
  <c r="E81"/>
  <c r="C81"/>
  <c r="H80"/>
  <c r="G80"/>
  <c r="F80"/>
  <c r="E80"/>
  <c r="C80"/>
  <c r="H79"/>
  <c r="G79"/>
  <c r="F79"/>
  <c r="E79"/>
  <c r="C79"/>
  <c r="H78"/>
  <c r="G78"/>
  <c r="F78"/>
  <c r="E78"/>
  <c r="C78"/>
  <c r="H77"/>
  <c r="G77"/>
  <c r="F77"/>
  <c r="E77"/>
  <c r="C77"/>
  <c r="H76"/>
  <c r="G76"/>
  <c r="F76"/>
  <c r="E76"/>
  <c r="C76"/>
  <c r="H75"/>
  <c r="G75"/>
  <c r="F75"/>
  <c r="E75"/>
  <c r="C75"/>
  <c r="H74"/>
  <c r="G74"/>
  <c r="F74"/>
  <c r="E74"/>
  <c r="C74"/>
  <c r="H73"/>
  <c r="G73"/>
  <c r="F73"/>
  <c r="E73"/>
  <c r="C73"/>
  <c r="H72"/>
  <c r="G72"/>
  <c r="F72"/>
  <c r="E72"/>
  <c r="C72"/>
  <c r="H71"/>
  <c r="G71"/>
  <c r="F71"/>
  <c r="E71"/>
  <c r="C71"/>
  <c r="H70"/>
  <c r="G70"/>
  <c r="F70"/>
  <c r="E70"/>
  <c r="C70"/>
  <c r="H69"/>
  <c r="G69"/>
  <c r="F69"/>
  <c r="E69"/>
  <c r="C69"/>
  <c r="H68"/>
  <c r="G68"/>
  <c r="F68"/>
  <c r="E68"/>
  <c r="C68"/>
  <c r="H67"/>
  <c r="G67"/>
  <c r="F67"/>
  <c r="E67"/>
  <c r="C67"/>
  <c r="H66"/>
  <c r="G66"/>
  <c r="F66"/>
  <c r="E66"/>
  <c r="C66"/>
  <c r="H65"/>
  <c r="G65"/>
  <c r="F65"/>
  <c r="E65"/>
  <c r="C65"/>
  <c r="H64"/>
  <c r="G64"/>
  <c r="F64"/>
  <c r="E64"/>
  <c r="C64"/>
  <c r="H63"/>
  <c r="G63"/>
  <c r="F63"/>
  <c r="E63"/>
  <c r="C63"/>
  <c r="H62"/>
  <c r="G62"/>
  <c r="F62"/>
  <c r="E62"/>
  <c r="C62"/>
  <c r="H61"/>
  <c r="G61"/>
  <c r="F61"/>
  <c r="E61"/>
  <c r="C61"/>
  <c r="H60"/>
  <c r="G60"/>
  <c r="F60"/>
  <c r="E60"/>
  <c r="C60"/>
  <c r="H59"/>
  <c r="G59"/>
  <c r="F59"/>
  <c r="E59"/>
  <c r="C59"/>
  <c r="H58"/>
  <c r="G58"/>
  <c r="F58"/>
  <c r="E58"/>
  <c r="C58"/>
  <c r="H57"/>
  <c r="G57"/>
  <c r="F57"/>
  <c r="E57"/>
  <c r="C57"/>
  <c r="H56"/>
  <c r="G56"/>
  <c r="F56"/>
  <c r="E56"/>
  <c r="C56"/>
  <c r="H55"/>
  <c r="G55"/>
  <c r="F55"/>
  <c r="E55"/>
  <c r="C55"/>
  <c r="H54"/>
  <c r="G54"/>
  <c r="F54"/>
  <c r="E54"/>
  <c r="C54"/>
  <c r="H53"/>
  <c r="G53"/>
  <c r="F53"/>
  <c r="E53"/>
  <c r="C53"/>
  <c r="H52"/>
  <c r="G52"/>
  <c r="F52"/>
  <c r="E52"/>
  <c r="C52"/>
  <c r="H51"/>
  <c r="G51"/>
  <c r="F51"/>
  <c r="E51"/>
  <c r="C51"/>
  <c r="H50"/>
  <c r="G50"/>
  <c r="F50"/>
  <c r="E50"/>
  <c r="C50"/>
  <c r="H49"/>
  <c r="G49"/>
  <c r="F49"/>
  <c r="E49"/>
  <c r="C49"/>
  <c r="H48"/>
  <c r="G48"/>
  <c r="F48"/>
  <c r="E48"/>
  <c r="C48"/>
  <c r="H47"/>
  <c r="G47"/>
  <c r="F47"/>
  <c r="E47"/>
  <c r="C47"/>
  <c r="H46"/>
  <c r="G46"/>
  <c r="F46"/>
  <c r="E46"/>
  <c r="C46"/>
  <c r="H45"/>
  <c r="G45"/>
  <c r="F45"/>
  <c r="E45"/>
  <c r="C45"/>
  <c r="H44"/>
  <c r="G44"/>
  <c r="F44"/>
  <c r="E44"/>
  <c r="C44"/>
  <c r="H43"/>
  <c r="G43"/>
  <c r="F43"/>
  <c r="E43"/>
  <c r="C43"/>
  <c r="H42"/>
  <c r="G42"/>
  <c r="F42"/>
  <c r="E42"/>
  <c r="C42"/>
  <c r="H41"/>
  <c r="G41"/>
  <c r="F41"/>
  <c r="E41"/>
  <c r="C41"/>
  <c r="H40"/>
  <c r="G40"/>
  <c r="F40"/>
  <c r="E40"/>
  <c r="C40"/>
  <c r="H39"/>
  <c r="G39"/>
  <c r="F39"/>
  <c r="E39"/>
  <c r="C39"/>
  <c r="H38"/>
  <c r="G38"/>
  <c r="F38"/>
  <c r="E38"/>
  <c r="C38"/>
  <c r="H37"/>
  <c r="G37"/>
  <c r="F37"/>
  <c r="E37"/>
  <c r="C37"/>
  <c r="H36"/>
  <c r="G36"/>
  <c r="F36"/>
  <c r="E36"/>
  <c r="C36"/>
  <c r="H35"/>
  <c r="G35"/>
  <c r="F35"/>
  <c r="E35"/>
  <c r="C35"/>
  <c r="H34"/>
  <c r="G34"/>
  <c r="F34"/>
  <c r="E34"/>
  <c r="C34"/>
  <c r="H33"/>
  <c r="G33"/>
  <c r="F33"/>
  <c r="E33"/>
  <c r="C33"/>
  <c r="H32"/>
  <c r="G32"/>
  <c r="F32"/>
  <c r="E32"/>
  <c r="C32"/>
  <c r="H31"/>
  <c r="G31"/>
  <c r="F31"/>
  <c r="E31"/>
  <c r="C31"/>
  <c r="H30"/>
  <c r="G30"/>
  <c r="F30"/>
  <c r="E30"/>
  <c r="C30"/>
  <c r="H29"/>
  <c r="G29"/>
  <c r="F29"/>
  <c r="E29"/>
  <c r="C29"/>
  <c r="H28"/>
  <c r="G28"/>
  <c r="F28"/>
  <c r="E28"/>
  <c r="C28"/>
  <c r="H27"/>
  <c r="G27"/>
  <c r="F27"/>
  <c r="E27"/>
  <c r="C27"/>
  <c r="H26"/>
  <c r="G26"/>
  <c r="F26"/>
  <c r="E26"/>
  <c r="C26"/>
  <c r="H25"/>
  <c r="G25"/>
  <c r="F25"/>
  <c r="E25"/>
  <c r="C25"/>
  <c r="H24"/>
  <c r="G24"/>
  <c r="F24"/>
  <c r="E24"/>
  <c r="C24"/>
  <c r="H23"/>
  <c r="G23"/>
  <c r="F23"/>
  <c r="E23"/>
  <c r="C23"/>
  <c r="H22"/>
  <c r="G22"/>
  <c r="F22"/>
  <c r="E22"/>
  <c r="C22"/>
  <c r="H21"/>
  <c r="G21"/>
  <c r="F21"/>
  <c r="E21"/>
  <c r="C21"/>
  <c r="H20"/>
  <c r="G20"/>
  <c r="F20"/>
  <c r="E20"/>
  <c r="C20"/>
  <c r="H19"/>
  <c r="G19"/>
  <c r="F19"/>
  <c r="E19"/>
  <c r="C19"/>
  <c r="H18"/>
  <c r="G18"/>
  <c r="F18"/>
  <c r="E18"/>
  <c r="C18"/>
  <c r="H17"/>
  <c r="G17"/>
  <c r="F17"/>
  <c r="E17"/>
  <c r="C17"/>
  <c r="H16"/>
  <c r="G16"/>
  <c r="F16"/>
  <c r="E16"/>
  <c r="C16"/>
  <c r="H15"/>
  <c r="G15"/>
  <c r="F15"/>
  <c r="E15"/>
  <c r="C15"/>
  <c r="H14"/>
  <c r="G14"/>
  <c r="F14"/>
  <c r="E14"/>
  <c r="C14"/>
  <c r="H13"/>
  <c r="G13"/>
  <c r="F13"/>
  <c r="E13"/>
  <c r="C13"/>
  <c r="H12"/>
  <c r="G12"/>
  <c r="F12"/>
  <c r="E12"/>
  <c r="C12"/>
  <c r="H11"/>
  <c r="G11"/>
  <c r="F11"/>
  <c r="E11"/>
  <c r="C11"/>
  <c r="H10"/>
  <c r="G10"/>
  <c r="F10"/>
  <c r="E10"/>
  <c r="C10"/>
  <c r="H9"/>
  <c r="G9"/>
  <c r="F9"/>
  <c r="E9"/>
  <c r="C9"/>
  <c r="H8"/>
  <c r="G8"/>
  <c r="F8"/>
  <c r="E8"/>
  <c r="C8"/>
</calcChain>
</file>

<file path=xl/sharedStrings.xml><?xml version="1.0" encoding="utf-8"?>
<sst xmlns="http://schemas.openxmlformats.org/spreadsheetml/2006/main" count="216" uniqueCount="102">
  <si>
    <t>2017年06月30日泰达宏利基金资产净值简表</t>
    <phoneticPr fontId="2" type="noConversion"/>
  </si>
  <si>
    <t>开放式证券投资基金资产净值表</t>
  </si>
  <si>
    <t>截止时间</t>
  </si>
  <si>
    <t>2017-06-30</t>
    <phoneticPr fontId="2" type="noConversion"/>
  </si>
  <si>
    <t>泰达宏利基金管理有限公司</t>
  </si>
  <si>
    <t>基金代码</t>
  </si>
  <si>
    <t>基金名称</t>
  </si>
  <si>
    <t>基金管理人</t>
  </si>
  <si>
    <t>托管人</t>
  </si>
  <si>
    <t>基金份额净值</t>
  </si>
  <si>
    <t>基金份额累计净值</t>
  </si>
  <si>
    <t>基金资产净值</t>
    <phoneticPr fontId="2" type="noConversion"/>
  </si>
  <si>
    <t>162201</t>
  </si>
  <si>
    <t>162202</t>
  </si>
  <si>
    <t>162203</t>
  </si>
  <si>
    <t>162204</t>
  </si>
  <si>
    <t>162205</t>
  </si>
  <si>
    <t>162207</t>
  </si>
  <si>
    <t>162208</t>
  </si>
  <si>
    <t>162209</t>
  </si>
  <si>
    <t>162210</t>
  </si>
  <si>
    <t>162211</t>
  </si>
  <si>
    <t>162212</t>
  </si>
  <si>
    <t>162213</t>
  </si>
  <si>
    <t>162214</t>
  </si>
  <si>
    <t>162215</t>
  </si>
  <si>
    <t>162216</t>
  </si>
  <si>
    <t>162299</t>
  </si>
  <si>
    <t>229002</t>
  </si>
  <si>
    <t>000026</t>
  </si>
  <si>
    <t>000027</t>
  </si>
  <si>
    <t>000169</t>
  </si>
  <si>
    <t>000170</t>
  </si>
  <si>
    <t>000319</t>
  </si>
  <si>
    <t>000320</t>
  </si>
  <si>
    <t>000387</t>
  </si>
  <si>
    <t>000388</t>
  </si>
  <si>
    <t>000507</t>
  </si>
  <si>
    <t>000508</t>
  </si>
  <si>
    <t>000828</t>
  </si>
  <si>
    <t>001017</t>
  </si>
  <si>
    <t>001141</t>
  </si>
  <si>
    <t>001142</t>
  </si>
  <si>
    <t>001170</t>
  </si>
  <si>
    <t>001254</t>
  </si>
  <si>
    <t>001267</t>
  </si>
  <si>
    <t>001418</t>
  </si>
  <si>
    <t>001419</t>
  </si>
  <si>
    <t>001568</t>
  </si>
  <si>
    <t>001733</t>
  </si>
  <si>
    <t>001896</t>
  </si>
  <si>
    <t>002263</t>
  </si>
  <si>
    <t>002273</t>
  </si>
  <si>
    <t>002313</t>
  </si>
  <si>
    <t>002314</t>
  </si>
  <si>
    <t>002470</t>
  </si>
  <si>
    <t>002471</t>
  </si>
  <si>
    <t>003073</t>
  </si>
  <si>
    <t>003074</t>
  </si>
  <si>
    <t>003104</t>
  </si>
  <si>
    <t>003247</t>
  </si>
  <si>
    <t>003248</t>
  </si>
  <si>
    <t>003414</t>
  </si>
  <si>
    <t>003415</t>
  </si>
  <si>
    <t>003501</t>
  </si>
  <si>
    <t>003767</t>
  </si>
  <si>
    <t>003768</t>
  </si>
  <si>
    <t>003793</t>
    <phoneticPr fontId="2" type="noConversion"/>
  </si>
  <si>
    <t>003794</t>
    <phoneticPr fontId="2" type="noConversion"/>
  </si>
  <si>
    <t>003912</t>
    <phoneticPr fontId="2" type="noConversion"/>
  </si>
  <si>
    <t>003913</t>
    <phoneticPr fontId="2" type="noConversion"/>
  </si>
  <si>
    <t>003914</t>
    <phoneticPr fontId="2" type="noConversion"/>
  </si>
  <si>
    <t>003915</t>
    <phoneticPr fontId="2" type="noConversion"/>
  </si>
  <si>
    <t>003916</t>
    <phoneticPr fontId="2" type="noConversion"/>
  </si>
  <si>
    <t>003917</t>
    <phoneticPr fontId="2" type="noConversion"/>
  </si>
  <si>
    <t>003918</t>
    <phoneticPr fontId="2" type="noConversion"/>
  </si>
  <si>
    <t>003919</t>
    <phoneticPr fontId="2" type="noConversion"/>
  </si>
  <si>
    <t>004000</t>
    <phoneticPr fontId="2" type="noConversion"/>
  </si>
  <si>
    <t>004001</t>
    <phoneticPr fontId="2" type="noConversion"/>
  </si>
  <si>
    <t>004002</t>
    <phoneticPr fontId="2" type="noConversion"/>
  </si>
  <si>
    <t>004003</t>
    <phoneticPr fontId="2" type="noConversion"/>
  </si>
  <si>
    <t>004004</t>
    <phoneticPr fontId="2" type="noConversion"/>
  </si>
  <si>
    <t>004482</t>
    <phoneticPr fontId="2" type="noConversion"/>
  </si>
  <si>
    <t>004483</t>
    <phoneticPr fontId="2" type="noConversion"/>
  </si>
  <si>
    <t>泰达货币型基金资产净值表</t>
    <phoneticPr fontId="2" type="noConversion"/>
  </si>
  <si>
    <t>每万份基金净_x000D_
收益（元）</t>
  </si>
  <si>
    <t>最近七日收益折算_x000D_
的年收益率（％）</t>
  </si>
  <si>
    <t>基金份额净值</t>
    <phoneticPr fontId="2" type="noConversion"/>
  </si>
  <si>
    <t>基金资产净值</t>
    <phoneticPr fontId="2" type="noConversion"/>
  </si>
  <si>
    <t>收益分配方式</t>
  </si>
  <si>
    <t>162206</t>
    <phoneticPr fontId="2" type="noConversion"/>
  </si>
  <si>
    <t>每日结转</t>
    <phoneticPr fontId="2" type="noConversion"/>
  </si>
  <si>
    <t>000700</t>
    <phoneticPr fontId="2" type="noConversion"/>
  </si>
  <si>
    <t>001894</t>
    <phoneticPr fontId="2" type="noConversion"/>
  </si>
  <si>
    <t>001895</t>
    <phoneticPr fontId="2" type="noConversion"/>
  </si>
  <si>
    <t>003711</t>
  </si>
  <si>
    <t>003712</t>
  </si>
  <si>
    <t>004414</t>
    <phoneticPr fontId="2" type="noConversion"/>
  </si>
  <si>
    <t>004415</t>
    <phoneticPr fontId="2" type="noConversion"/>
  </si>
  <si>
    <r>
      <t>0</t>
    </r>
    <r>
      <rPr>
        <sz val="11"/>
        <color rgb="FF000000"/>
        <rFont val="宋体"/>
        <charset val="134"/>
      </rPr>
      <t>03548</t>
    </r>
    <phoneticPr fontId="2" type="noConversion"/>
  </si>
  <si>
    <r>
      <t>0</t>
    </r>
    <r>
      <rPr>
        <sz val="11"/>
        <color rgb="FF000000"/>
        <rFont val="宋体"/>
        <charset val="134"/>
      </rPr>
      <t>03550</t>
    </r>
    <phoneticPr fontId="2" type="noConversion"/>
  </si>
  <si>
    <r>
      <t>0</t>
    </r>
    <r>
      <rPr>
        <sz val="11"/>
        <color rgb="FF000000"/>
        <rFont val="宋体"/>
        <charset val="134"/>
      </rPr>
      <t>03554</t>
    </r>
    <phoneticPr fontId="2" type="noConversion"/>
  </si>
</sst>
</file>

<file path=xl/styles.xml><?xml version="1.0" encoding="utf-8"?>
<styleSheet xmlns="http://schemas.openxmlformats.org/spreadsheetml/2006/main">
  <numFmts count="6">
    <numFmt numFmtId="176" formatCode="0.0000_ "/>
    <numFmt numFmtId="178" formatCode="0.000_);[Red]\(0.000\)"/>
    <numFmt numFmtId="179" formatCode="0.000_ "/>
    <numFmt numFmtId="180" formatCode="#,##0.0000"/>
    <numFmt numFmtId="181" formatCode="#,##0.000"/>
    <numFmt numFmtId="182" formatCode="#,##0.00_ 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b/>
      <sz val="10"/>
      <name val="宋体"/>
      <charset val="134"/>
    </font>
    <font>
      <b/>
      <u/>
      <sz val="18"/>
      <color rgb="FF008000"/>
      <name val="宋体"/>
      <charset val="134"/>
    </font>
    <font>
      <sz val="11"/>
      <color theme="1"/>
      <name val="宋体"/>
      <charset val="134"/>
    </font>
    <font>
      <b/>
      <sz val="11.25"/>
      <color rgb="FF000000"/>
      <name val="宋体"/>
      <charset val="134"/>
    </font>
    <font>
      <sz val="11.25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rgb="FFF4FAF5"/>
        <bgColor rgb="FF000000"/>
      </patternFill>
    </fill>
  </fills>
  <borders count="1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>
      <alignment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0" fontId="5" fillId="2" borderId="7" xfId="0" applyFont="1" applyFill="1" applyBorder="1">
      <alignment vertical="center"/>
    </xf>
    <xf numFmtId="49" fontId="8" fillId="2" borderId="7" xfId="0" applyNumberFormat="1" applyFont="1" applyFill="1" applyBorder="1" applyAlignment="1">
      <alignment horizontal="center" vertical="center"/>
    </xf>
    <xf numFmtId="0" fontId="8" fillId="2" borderId="7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/>
    </xf>
    <xf numFmtId="176" fontId="3" fillId="2" borderId="7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/>
    </xf>
    <xf numFmtId="178" fontId="3" fillId="2" borderId="7" xfId="0" applyNumberFormat="1" applyFont="1" applyFill="1" applyBorder="1" applyAlignment="1">
      <alignment vertical="center" wrapText="1"/>
    </xf>
    <xf numFmtId="179" fontId="3" fillId="2" borderId="7" xfId="0" applyNumberFormat="1" applyFont="1" applyFill="1" applyBorder="1" applyAlignment="1">
      <alignment vertical="center" wrapText="1"/>
    </xf>
    <xf numFmtId="49" fontId="8" fillId="2" borderId="8" xfId="0" applyNumberFormat="1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/>
    </xf>
    <xf numFmtId="0" fontId="8" fillId="2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180" fontId="3" fillId="2" borderId="7" xfId="0" applyNumberFormat="1" applyFont="1" applyFill="1" applyBorder="1" applyAlignment="1">
      <alignment horizontal="right" vertical="center" wrapText="1"/>
    </xf>
    <xf numFmtId="181" fontId="3" fillId="2" borderId="7" xfId="0" applyNumberFormat="1" applyFont="1" applyFill="1" applyBorder="1" applyAlignment="1">
      <alignment horizontal="right" vertical="center" wrapText="1"/>
    </xf>
    <xf numFmtId="180" fontId="9" fillId="2" borderId="7" xfId="0" applyNumberFormat="1" applyFont="1" applyFill="1" applyBorder="1" applyAlignment="1">
      <alignment horizontal="right" vertical="center"/>
    </xf>
    <xf numFmtId="4" fontId="3" fillId="2" borderId="7" xfId="0" applyNumberFormat="1" applyFont="1" applyFill="1" applyBorder="1" applyAlignment="1">
      <alignment horizontal="right" vertical="center" wrapText="1"/>
    </xf>
    <xf numFmtId="181" fontId="8" fillId="2" borderId="7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182" fontId="3" fillId="2" borderId="7" xfId="0" applyNumberFormat="1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nyang/Desktop/2017&#24180;06&#26376;30&#26085;&#27888;&#36798;&#23439;&#21033;&#22522;&#37329;&#36164;&#20135;&#20928;&#20540;&#31616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净值简表"/>
      <sheetName val="每日净值表"/>
    </sheetNames>
    <sheetDataSet>
      <sheetData sheetId="0"/>
      <sheetData sheetId="1">
        <row r="6">
          <cell r="A6" t="str">
            <v>000026</v>
          </cell>
          <cell r="B6" t="str">
            <v>18</v>
          </cell>
          <cell r="C6" t="str">
            <v>泰达信用合利债券A</v>
          </cell>
          <cell r="D6" t="str">
            <v>2013-03-19</v>
          </cell>
          <cell r="E6" t="str">
            <v>泰达宏利基金管理有限公司</v>
          </cell>
          <cell r="F6" t="str">
            <v>中国银行股份有限公司</v>
          </cell>
          <cell r="G6">
            <v>178140437.66</v>
          </cell>
          <cell r="H6">
            <v>191140786.72999999</v>
          </cell>
          <cell r="I6">
            <v>175276020.72999999</v>
          </cell>
          <cell r="J6">
            <v>1.016</v>
          </cell>
          <cell r="K6">
            <v>1.333</v>
          </cell>
        </row>
        <row r="7">
          <cell r="A7" t="str">
            <v>000027</v>
          </cell>
          <cell r="B7" t="str">
            <v>18</v>
          </cell>
          <cell r="C7" t="str">
            <v>泰达信用合利债券B</v>
          </cell>
          <cell r="D7" t="str">
            <v>2013-03-19</v>
          </cell>
          <cell r="E7" t="str">
            <v>泰达宏利基金管理有限公司</v>
          </cell>
          <cell r="F7" t="str">
            <v>中国银行股份有限公司</v>
          </cell>
          <cell r="G7">
            <v>7013723.04</v>
          </cell>
          <cell r="H7">
            <v>191140786.72999999</v>
          </cell>
          <cell r="I7">
            <v>6923739.1900000004</v>
          </cell>
          <cell r="J7">
            <v>1.0129999999999999</v>
          </cell>
          <cell r="K7">
            <v>1.321</v>
          </cell>
          <cell r="L7" t="str">
            <v/>
          </cell>
        </row>
        <row r="8">
          <cell r="A8" t="str">
            <v>000169</v>
          </cell>
          <cell r="B8" t="str">
            <v>31</v>
          </cell>
          <cell r="C8" t="str">
            <v>泰达宏利收益债券A</v>
          </cell>
          <cell r="D8" t="str">
            <v>2015-09-09</v>
          </cell>
          <cell r="E8" t="str">
            <v>泰达宏利基金管理有限公司</v>
          </cell>
          <cell r="F8" t="str">
            <v>中国银行股份有限公司</v>
          </cell>
          <cell r="G8">
            <v>9708320</v>
          </cell>
          <cell r="H8">
            <v>25204629.379999999</v>
          </cell>
          <cell r="I8">
            <v>9632964.6199999992</v>
          </cell>
          <cell r="J8">
            <v>1.008</v>
          </cell>
          <cell r="K8">
            <v>1.268</v>
          </cell>
          <cell r="L8" t="str">
            <v/>
          </cell>
        </row>
        <row r="9">
          <cell r="A9" t="str">
            <v>000170</v>
          </cell>
          <cell r="B9" t="str">
            <v>31</v>
          </cell>
          <cell r="C9" t="str">
            <v>泰达宏利收益债券B</v>
          </cell>
          <cell r="D9" t="str">
            <v>2015-09-09</v>
          </cell>
          <cell r="E9" t="str">
            <v>泰达宏利基金管理有限公司</v>
          </cell>
          <cell r="F9" t="str">
            <v>中国银行股份有限公司</v>
          </cell>
          <cell r="G9">
            <v>14235848.02</v>
          </cell>
          <cell r="H9">
            <v>25204629.379999999</v>
          </cell>
          <cell r="I9">
            <v>14407539.1</v>
          </cell>
          <cell r="J9">
            <v>0.98799999999999999</v>
          </cell>
          <cell r="K9">
            <v>1.248</v>
          </cell>
          <cell r="L9" t="str">
            <v/>
          </cell>
        </row>
        <row r="10">
          <cell r="A10" t="str">
            <v>000319</v>
          </cell>
          <cell r="B10" t="str">
            <v>22</v>
          </cell>
          <cell r="C10" t="str">
            <v>泰达淘利债券A</v>
          </cell>
          <cell r="D10" t="str">
            <v>2014-08-06</v>
          </cell>
          <cell r="E10" t="str">
            <v>泰达宏利基金管理有限公司</v>
          </cell>
          <cell r="F10" t="str">
            <v>中国银行股份有限公司</v>
          </cell>
          <cell r="G10">
            <v>2915809983.98</v>
          </cell>
          <cell r="H10">
            <v>3560140707.46</v>
          </cell>
          <cell r="I10">
            <v>2378773547.3600001</v>
          </cell>
          <cell r="J10">
            <v>1.226</v>
          </cell>
          <cell r="K10">
            <v>1.226</v>
          </cell>
          <cell r="L10" t="str">
            <v/>
          </cell>
        </row>
        <row r="11">
          <cell r="A11" t="str">
            <v>000320</v>
          </cell>
          <cell r="B11" t="str">
            <v>22</v>
          </cell>
          <cell r="C11" t="str">
            <v>泰达淘利债券B</v>
          </cell>
          <cell r="D11" t="str">
            <v>2014-08-06</v>
          </cell>
          <cell r="E11" t="str">
            <v>泰达宏利基金管理有限公司</v>
          </cell>
          <cell r="F11" t="str">
            <v>中国银行股份有限公司</v>
          </cell>
          <cell r="G11">
            <v>1413226.8</v>
          </cell>
          <cell r="H11">
            <v>3560140707.46</v>
          </cell>
          <cell r="I11">
            <v>1159329.32</v>
          </cell>
          <cell r="J11">
            <v>1.2190000000000001</v>
          </cell>
          <cell r="K11">
            <v>1.2190000000000001</v>
          </cell>
          <cell r="L11" t="str">
            <v/>
          </cell>
        </row>
        <row r="12">
          <cell r="A12" t="str">
            <v>000387</v>
          </cell>
          <cell r="B12" t="str">
            <v>20</v>
          </cell>
          <cell r="C12" t="str">
            <v>泰达宏利瑞利债券A</v>
          </cell>
          <cell r="D12" t="str">
            <v>2013-11-14</v>
          </cell>
          <cell r="E12" t="str">
            <v>泰达宏利基金管理有限公司</v>
          </cell>
          <cell r="F12" t="str">
            <v>中国银行股份有限公司</v>
          </cell>
          <cell r="G12">
            <v>33706022.850000001</v>
          </cell>
          <cell r="H12">
            <v>303038613.76999998</v>
          </cell>
          <cell r="I12">
            <v>33571735.909999996</v>
          </cell>
          <cell r="J12">
            <v>1.004</v>
          </cell>
          <cell r="K12">
            <v>1.139</v>
          </cell>
          <cell r="L12" t="str">
            <v/>
          </cell>
        </row>
        <row r="13">
          <cell r="A13" t="str">
            <v>000388</v>
          </cell>
          <cell r="B13" t="str">
            <v>20</v>
          </cell>
          <cell r="C13" t="str">
            <v>泰达宏利瑞利债券B</v>
          </cell>
          <cell r="D13" t="str">
            <v>2013-11-14</v>
          </cell>
          <cell r="E13" t="str">
            <v>泰达宏利基金管理有限公司</v>
          </cell>
          <cell r="F13" t="str">
            <v>中国银行股份有限公司</v>
          </cell>
          <cell r="G13">
            <v>207721442.81999999</v>
          </cell>
          <cell r="H13">
            <v>303038613.76999998</v>
          </cell>
          <cell r="I13">
            <v>209830888.91999999</v>
          </cell>
          <cell r="J13">
            <v>0.99</v>
          </cell>
          <cell r="K13">
            <v>1.29</v>
          </cell>
          <cell r="L13" t="str">
            <v/>
          </cell>
        </row>
        <row r="14">
          <cell r="A14" t="str">
            <v>000507</v>
          </cell>
          <cell r="B14" t="str">
            <v>21</v>
          </cell>
          <cell r="C14" t="str">
            <v>泰达宏利养老混合A</v>
          </cell>
          <cell r="D14" t="str">
            <v>2014-03-05</v>
          </cell>
          <cell r="E14" t="str">
            <v>泰达宏利基金管理有限公司</v>
          </cell>
          <cell r="F14" t="str">
            <v>中国银行股份有限公司</v>
          </cell>
          <cell r="G14">
            <v>266742741.97</v>
          </cell>
          <cell r="H14">
            <v>496582686.75</v>
          </cell>
          <cell r="I14">
            <v>243535177.44999999</v>
          </cell>
          <cell r="J14">
            <v>1.095</v>
          </cell>
          <cell r="K14">
            <v>1.2849999999999999</v>
          </cell>
          <cell r="L14" t="str">
            <v/>
          </cell>
        </row>
        <row r="15">
          <cell r="A15" t="str">
            <v>000508</v>
          </cell>
          <cell r="B15" t="str">
            <v>21</v>
          </cell>
          <cell r="C15" t="str">
            <v>泰达宏利养老混合B</v>
          </cell>
          <cell r="D15" t="str">
            <v>2014-03-05</v>
          </cell>
          <cell r="E15" t="str">
            <v>泰达宏利基金管理有限公司</v>
          </cell>
          <cell r="F15" t="str">
            <v>中国银行股份有限公司</v>
          </cell>
          <cell r="G15">
            <v>224956652.16999999</v>
          </cell>
          <cell r="H15">
            <v>496582686.75</v>
          </cell>
          <cell r="I15">
            <v>210163279.58000001</v>
          </cell>
          <cell r="J15">
            <v>1.07</v>
          </cell>
          <cell r="K15">
            <v>1.26</v>
          </cell>
          <cell r="L15" t="str">
            <v/>
          </cell>
        </row>
        <row r="16">
          <cell r="A16" t="str">
            <v>000828</v>
          </cell>
          <cell r="B16" t="str">
            <v>23</v>
          </cell>
          <cell r="C16" t="str">
            <v>泰达转型机遇股票</v>
          </cell>
          <cell r="D16" t="str">
            <v>2014-11-18</v>
          </cell>
          <cell r="E16" t="str">
            <v>泰达宏利基金管理有限公司</v>
          </cell>
          <cell r="F16" t="str">
            <v>中国银行股份有限公司</v>
          </cell>
          <cell r="G16">
            <v>103632392.04000001</v>
          </cell>
          <cell r="H16">
            <v>104881433.55</v>
          </cell>
          <cell r="I16">
            <v>117151545</v>
          </cell>
          <cell r="J16">
            <v>0.88500000000000001</v>
          </cell>
          <cell r="K16">
            <v>1.105</v>
          </cell>
          <cell r="L16" t="str">
            <v/>
          </cell>
        </row>
        <row r="17">
          <cell r="A17" t="str">
            <v>001017</v>
          </cell>
          <cell r="B17" t="str">
            <v>24</v>
          </cell>
          <cell r="C17" t="str">
            <v>泰达宏利改革动力混合A</v>
          </cell>
          <cell r="D17" t="str">
            <v>2015-02-13</v>
          </cell>
          <cell r="E17" t="str">
            <v>泰达宏利基金管理有限公司</v>
          </cell>
          <cell r="F17" t="str">
            <v>中国银行股份有限公司</v>
          </cell>
          <cell r="G17">
            <v>1658923645.6900001</v>
          </cell>
          <cell r="H17">
            <v>1670284371.4100001</v>
          </cell>
          <cell r="I17">
            <v>1369146001.49</v>
          </cell>
          <cell r="J17">
            <v>1.2116</v>
          </cell>
          <cell r="K17">
            <v>1.4416</v>
          </cell>
          <cell r="L17" t="str">
            <v/>
          </cell>
        </row>
        <row r="18">
          <cell r="A18" t="str">
            <v>001141</v>
          </cell>
          <cell r="B18" t="str">
            <v>25</v>
          </cell>
          <cell r="C18" t="str">
            <v>泰达宏利创盈混合A</v>
          </cell>
          <cell r="D18" t="str">
            <v>2015-03-30</v>
          </cell>
          <cell r="E18" t="str">
            <v>泰达宏利基金管理有限公司</v>
          </cell>
          <cell r="F18" t="str">
            <v>华夏银行</v>
          </cell>
          <cell r="G18">
            <v>364004092.13</v>
          </cell>
          <cell r="H18">
            <v>425316045.56</v>
          </cell>
          <cell r="I18">
            <v>321246440.91000003</v>
          </cell>
          <cell r="J18">
            <v>1.133</v>
          </cell>
          <cell r="K18">
            <v>1.133</v>
          </cell>
          <cell r="L18" t="str">
            <v/>
          </cell>
        </row>
        <row r="19">
          <cell r="A19" t="str">
            <v>001142</v>
          </cell>
          <cell r="B19" t="str">
            <v>25</v>
          </cell>
          <cell r="C19" t="str">
            <v>泰达宏利创盈混合B</v>
          </cell>
          <cell r="D19" t="str">
            <v>2015-03-30</v>
          </cell>
          <cell r="E19" t="str">
            <v>泰达宏利基金管理有限公司</v>
          </cell>
          <cell r="F19" t="str">
            <v>华夏银行</v>
          </cell>
          <cell r="G19">
            <v>35617486.810000002</v>
          </cell>
          <cell r="H19">
            <v>425316045.56</v>
          </cell>
          <cell r="I19">
            <v>32059373.539999999</v>
          </cell>
          <cell r="J19">
            <v>1.111</v>
          </cell>
          <cell r="K19">
            <v>1.111</v>
          </cell>
          <cell r="L19" t="str">
            <v/>
          </cell>
        </row>
        <row r="20">
          <cell r="A20" t="str">
            <v>001170</v>
          </cell>
          <cell r="B20" t="str">
            <v>26</v>
          </cell>
          <cell r="C20" t="str">
            <v>泰达宏利复兴混合</v>
          </cell>
          <cell r="D20" t="str">
            <v>2015-04-21</v>
          </cell>
          <cell r="E20" t="str">
            <v>泰达宏利基金管理有限公司</v>
          </cell>
          <cell r="F20" t="str">
            <v>中国银行股份有限公司</v>
          </cell>
          <cell r="G20">
            <v>994041195.09000003</v>
          </cell>
          <cell r="H20">
            <v>1006791524.11</v>
          </cell>
          <cell r="I20">
            <v>1138955607.24</v>
          </cell>
          <cell r="J20">
            <v>0.873</v>
          </cell>
          <cell r="K20">
            <v>0.873</v>
          </cell>
          <cell r="L20" t="str">
            <v/>
          </cell>
        </row>
        <row r="21">
          <cell r="A21" t="str">
            <v>001254</v>
          </cell>
          <cell r="B21" t="str">
            <v>27</v>
          </cell>
          <cell r="C21" t="str">
            <v>泰达宏利新起点混合A</v>
          </cell>
          <cell r="D21" t="str">
            <v>2015-05-14</v>
          </cell>
          <cell r="E21" t="str">
            <v>泰达宏利基金管理有限公司</v>
          </cell>
          <cell r="F21" t="str">
            <v>中国银行股份有限公司</v>
          </cell>
          <cell r="G21">
            <v>781687649.52999997</v>
          </cell>
          <cell r="H21">
            <v>805535017.94000006</v>
          </cell>
          <cell r="I21">
            <v>702653188.5</v>
          </cell>
          <cell r="J21">
            <v>1.1120000000000001</v>
          </cell>
          <cell r="K21">
            <v>1.1120000000000001</v>
          </cell>
          <cell r="L21" t="str">
            <v/>
          </cell>
        </row>
        <row r="22">
          <cell r="A22" t="str">
            <v>001267</v>
          </cell>
          <cell r="B22" t="str">
            <v>28</v>
          </cell>
          <cell r="C22" t="str">
            <v>泰达宏利蓝筹价值混合</v>
          </cell>
          <cell r="D22" t="str">
            <v>2015-06-03</v>
          </cell>
          <cell r="E22" t="str">
            <v>泰达宏利基金管理有限公司</v>
          </cell>
          <cell r="F22" t="str">
            <v>中国建设银行股份有限公司</v>
          </cell>
          <cell r="G22">
            <v>137729849.94</v>
          </cell>
          <cell r="H22">
            <v>138537719.44999999</v>
          </cell>
          <cell r="I22">
            <v>228029906.65000001</v>
          </cell>
          <cell r="J22">
            <v>0.60399999999999998</v>
          </cell>
          <cell r="K22">
            <v>0.60399999999999998</v>
          </cell>
          <cell r="L22" t="str">
            <v/>
          </cell>
        </row>
        <row r="23">
          <cell r="A23" t="str">
            <v>001418</v>
          </cell>
          <cell r="B23" t="str">
            <v>30</v>
          </cell>
          <cell r="C23" t="str">
            <v>泰达宏利创益混合A</v>
          </cell>
          <cell r="D23" t="str">
            <v>2015-06-16</v>
          </cell>
          <cell r="E23" t="str">
            <v>泰达宏利基金管理有限公司</v>
          </cell>
          <cell r="F23" t="str">
            <v>华夏银行</v>
          </cell>
          <cell r="G23">
            <v>409535007.33999997</v>
          </cell>
          <cell r="H23">
            <v>513396866.77999997</v>
          </cell>
          <cell r="I23">
            <v>378434216.11000001</v>
          </cell>
          <cell r="J23">
            <v>1.0820000000000001</v>
          </cell>
          <cell r="K23">
            <v>1.0820000000000001</v>
          </cell>
          <cell r="L23" t="str">
            <v/>
          </cell>
        </row>
        <row r="24">
          <cell r="A24" t="str">
            <v>001419</v>
          </cell>
          <cell r="B24" t="str">
            <v>29</v>
          </cell>
          <cell r="C24" t="str">
            <v>泰达宏利新思路混合A</v>
          </cell>
          <cell r="D24" t="str">
            <v>2015-06-16</v>
          </cell>
          <cell r="E24" t="str">
            <v>泰达宏利基金管理有限公司</v>
          </cell>
          <cell r="F24" t="str">
            <v>中国银行股份有限公司</v>
          </cell>
          <cell r="G24">
            <v>697225511.87</v>
          </cell>
          <cell r="H24">
            <v>727222571.17999995</v>
          </cell>
          <cell r="I24">
            <v>661815036.35000002</v>
          </cell>
          <cell r="J24">
            <v>1.054</v>
          </cell>
          <cell r="K24">
            <v>1.0940000000000001</v>
          </cell>
          <cell r="L24" t="str">
            <v/>
          </cell>
        </row>
        <row r="25">
          <cell r="A25" t="str">
            <v>001568</v>
          </cell>
          <cell r="B25" t="str">
            <v>36</v>
          </cell>
          <cell r="C25" t="str">
            <v>泰达宏利增利混合</v>
          </cell>
          <cell r="D25" t="str">
            <v>2016-06-30</v>
          </cell>
          <cell r="E25" t="str">
            <v>泰达宏利基金管理有限公司</v>
          </cell>
          <cell r="F25" t="str">
            <v>中国银行股份有限公司</v>
          </cell>
          <cell r="G25">
            <v>357098081.69</v>
          </cell>
          <cell r="H25">
            <v>357894420.13999999</v>
          </cell>
          <cell r="I25">
            <v>364476184.13</v>
          </cell>
          <cell r="J25">
            <v>0.98</v>
          </cell>
          <cell r="K25">
            <v>0.98</v>
          </cell>
          <cell r="L25" t="str">
            <v/>
          </cell>
        </row>
        <row r="26">
          <cell r="A26" t="str">
            <v>001733</v>
          </cell>
          <cell r="B26" t="str">
            <v>39</v>
          </cell>
          <cell r="C26" t="str">
            <v>泰达宏利量化股票</v>
          </cell>
          <cell r="D26" t="str">
            <v>2016-08-30</v>
          </cell>
          <cell r="E26" t="str">
            <v>泰达宏利基金管理有限公司</v>
          </cell>
          <cell r="F26" t="str">
            <v>中国银行股份有限公司</v>
          </cell>
          <cell r="G26">
            <v>240375107.21000001</v>
          </cell>
          <cell r="H26">
            <v>241409987.75</v>
          </cell>
          <cell r="I26">
            <v>234462510</v>
          </cell>
          <cell r="J26">
            <v>1.0249999999999999</v>
          </cell>
          <cell r="K26">
            <v>1.0249999999999999</v>
          </cell>
          <cell r="L26" t="str">
            <v/>
          </cell>
        </row>
        <row r="27">
          <cell r="A27" t="str">
            <v>001896</v>
          </cell>
          <cell r="B27" t="str">
            <v>33</v>
          </cell>
          <cell r="C27" t="str">
            <v>泰达宏利绝对混合</v>
          </cell>
          <cell r="D27" t="str">
            <v>2015-11-17</v>
          </cell>
          <cell r="E27" t="str">
            <v>泰达宏利基金管理有限公司</v>
          </cell>
          <cell r="F27" t="str">
            <v>中国银行股份有限公司</v>
          </cell>
          <cell r="G27">
            <v>194508506.78</v>
          </cell>
          <cell r="H27">
            <v>195112037.66999999</v>
          </cell>
          <cell r="I27">
            <v>194008673.56999999</v>
          </cell>
          <cell r="J27">
            <v>1.0029999999999999</v>
          </cell>
          <cell r="K27">
            <v>1.0029999999999999</v>
          </cell>
          <cell r="L27" t="str">
            <v/>
          </cell>
        </row>
        <row r="28">
          <cell r="A28" t="str">
            <v>002263</v>
          </cell>
          <cell r="B28" t="str">
            <v>34</v>
          </cell>
          <cell r="C28" t="str">
            <v>泰达宏利大数据混合A</v>
          </cell>
          <cell r="D28" t="str">
            <v>2016-02-23</v>
          </cell>
          <cell r="E28" t="str">
            <v>泰达宏利基金管理有限公司</v>
          </cell>
          <cell r="F28" t="str">
            <v>中国银行股份有限公司</v>
          </cell>
          <cell r="G28">
            <v>182610216.83000001</v>
          </cell>
          <cell r="H28">
            <v>188038234.41999999</v>
          </cell>
          <cell r="I28">
            <v>156196783.33000001</v>
          </cell>
          <cell r="J28">
            <v>1.1691</v>
          </cell>
          <cell r="K28">
            <v>1.1691</v>
          </cell>
          <cell r="L28" t="str">
            <v/>
          </cell>
        </row>
        <row r="29">
          <cell r="A29" t="str">
            <v>002273</v>
          </cell>
          <cell r="B29" t="str">
            <v>30</v>
          </cell>
          <cell r="C29" t="str">
            <v>泰达宏利创益混合B</v>
          </cell>
          <cell r="D29" t="str">
            <v>2015-06-16</v>
          </cell>
          <cell r="E29" t="str">
            <v>泰达宏利基金管理有限公司</v>
          </cell>
          <cell r="F29" t="str">
            <v>华夏银行</v>
          </cell>
          <cell r="G29">
            <v>103130683.81</v>
          </cell>
          <cell r="H29">
            <v>513396866.77999997</v>
          </cell>
          <cell r="I29">
            <v>95602294.459999993</v>
          </cell>
          <cell r="J29">
            <v>1.079</v>
          </cell>
          <cell r="K29">
            <v>1.079</v>
          </cell>
          <cell r="L29" t="str">
            <v/>
          </cell>
        </row>
        <row r="30">
          <cell r="A30" t="str">
            <v>002313</v>
          </cell>
          <cell r="B30" t="str">
            <v>27</v>
          </cell>
          <cell r="C30" t="str">
            <v>泰达宏利新起点混合B</v>
          </cell>
          <cell r="D30" t="str">
            <v>2015-05-14</v>
          </cell>
          <cell r="E30" t="str">
            <v>泰达宏利基金管理有限公司</v>
          </cell>
          <cell r="F30" t="str">
            <v>中国银行股份有限公司</v>
          </cell>
          <cell r="G30">
            <v>0</v>
          </cell>
          <cell r="H30">
            <v>805535017.94000006</v>
          </cell>
          <cell r="I30">
            <v>0</v>
          </cell>
          <cell r="J30">
            <v>1.1120000000000001</v>
          </cell>
          <cell r="K30">
            <v>1.1120000000000001</v>
          </cell>
          <cell r="L30" t="str">
            <v/>
          </cell>
        </row>
        <row r="31">
          <cell r="A31" t="str">
            <v>002314</v>
          </cell>
          <cell r="B31" t="str">
            <v>29</v>
          </cell>
          <cell r="C31" t="str">
            <v>泰达宏利新思路混合B</v>
          </cell>
          <cell r="D31" t="str">
            <v>2015-06-16</v>
          </cell>
          <cell r="E31" t="str">
            <v>泰达宏利基金管理有限公司</v>
          </cell>
          <cell r="F31" t="str">
            <v>中国银行股份有限公司</v>
          </cell>
          <cell r="G31">
            <v>29018939.640000001</v>
          </cell>
          <cell r="H31">
            <v>727222571.17999995</v>
          </cell>
          <cell r="I31">
            <v>27619047.620000001</v>
          </cell>
          <cell r="J31">
            <v>1.0509999999999999</v>
          </cell>
          <cell r="K31">
            <v>1.091</v>
          </cell>
          <cell r="L31" t="str">
            <v/>
          </cell>
        </row>
        <row r="32">
          <cell r="A32" t="str">
            <v>002470</v>
          </cell>
          <cell r="B32" t="str">
            <v>35</v>
          </cell>
          <cell r="C32" t="str">
            <v>泰达多元回报债券A</v>
          </cell>
          <cell r="D32" t="str">
            <v>2016-04-13</v>
          </cell>
          <cell r="E32" t="str">
            <v>泰达宏利基金管理有限公司</v>
          </cell>
          <cell r="F32" t="str">
            <v>中国银行股份有限公司</v>
          </cell>
          <cell r="G32">
            <v>25579578.190000001</v>
          </cell>
          <cell r="H32">
            <v>58034548.109999999</v>
          </cell>
          <cell r="I32">
            <v>24934608.649999999</v>
          </cell>
          <cell r="J32">
            <v>1.026</v>
          </cell>
          <cell r="K32">
            <v>1.026</v>
          </cell>
          <cell r="L32" t="str">
            <v/>
          </cell>
        </row>
        <row r="33">
          <cell r="A33" t="str">
            <v>002471</v>
          </cell>
          <cell r="B33" t="str">
            <v>35</v>
          </cell>
          <cell r="C33" t="str">
            <v>泰达多元回报债券C</v>
          </cell>
          <cell r="D33" t="str">
            <v>2016-04-13</v>
          </cell>
          <cell r="E33" t="str">
            <v>泰达宏利基金管理有限公司</v>
          </cell>
          <cell r="F33" t="str">
            <v>中国银行股份有限公司</v>
          </cell>
          <cell r="G33">
            <v>24115183.09</v>
          </cell>
          <cell r="H33">
            <v>58034548.109999999</v>
          </cell>
          <cell r="I33">
            <v>23578611.07</v>
          </cell>
          <cell r="J33">
            <v>1.0229999999999999</v>
          </cell>
          <cell r="K33">
            <v>1.0229999999999999</v>
          </cell>
          <cell r="L33" t="str">
            <v/>
          </cell>
        </row>
        <row r="34">
          <cell r="A34" t="str">
            <v>003073</v>
          </cell>
          <cell r="B34" t="str">
            <v>37</v>
          </cell>
          <cell r="C34" t="str">
            <v>泰达宏利汇利债券A</v>
          </cell>
          <cell r="D34" t="str">
            <v>2016-08-30</v>
          </cell>
          <cell r="E34" t="str">
            <v>泰达宏利基金管理有限公司</v>
          </cell>
          <cell r="F34" t="str">
            <v>包商银行股份有限公司</v>
          </cell>
          <cell r="G34">
            <v>1006119012.24</v>
          </cell>
          <cell r="H34">
            <v>1145330036.55</v>
          </cell>
          <cell r="I34">
            <v>1002064284.49</v>
          </cell>
          <cell r="J34">
            <v>1.004</v>
          </cell>
          <cell r="K34">
            <v>1.004</v>
          </cell>
          <cell r="L34" t="str">
            <v/>
          </cell>
        </row>
        <row r="35">
          <cell r="A35" t="str">
            <v>003074</v>
          </cell>
          <cell r="B35" t="str">
            <v>37</v>
          </cell>
          <cell r="C35" t="str">
            <v>泰达宏利汇利债券C</v>
          </cell>
          <cell r="D35" t="str">
            <v>2016-08-30</v>
          </cell>
          <cell r="E35" t="str">
            <v>泰达宏利基金管理有限公司</v>
          </cell>
          <cell r="F35" t="str">
            <v>包商银行股份有限公司</v>
          </cell>
          <cell r="G35">
            <v>201.76</v>
          </cell>
          <cell r="H35">
            <v>1145330036.55</v>
          </cell>
          <cell r="I35">
            <v>200</v>
          </cell>
          <cell r="J35">
            <v>1.0087999999999999</v>
          </cell>
          <cell r="K35">
            <v>1.0087999999999999</v>
          </cell>
          <cell r="L35" t="str">
            <v/>
          </cell>
        </row>
        <row r="36">
          <cell r="A36" t="str">
            <v>003104</v>
          </cell>
          <cell r="B36" t="str">
            <v>40</v>
          </cell>
          <cell r="C36" t="str">
            <v>泰达宏利定宏混合</v>
          </cell>
          <cell r="D36" t="str">
            <v>2016-09-13</v>
          </cell>
          <cell r="E36" t="str">
            <v>泰达宏利基金管理有限公司</v>
          </cell>
          <cell r="F36" t="str">
            <v>中国银行股份有限公司</v>
          </cell>
          <cell r="G36">
            <v>311099723.47000003</v>
          </cell>
          <cell r="H36">
            <v>325314489.11000001</v>
          </cell>
          <cell r="I36">
            <v>306317483.60000002</v>
          </cell>
          <cell r="J36">
            <v>1.016</v>
          </cell>
          <cell r="K36">
            <v>1.016</v>
          </cell>
          <cell r="L36" t="str">
            <v/>
          </cell>
        </row>
        <row r="37">
          <cell r="A37" t="str">
            <v>003247</v>
          </cell>
          <cell r="B37" t="str">
            <v>38</v>
          </cell>
          <cell r="C37" t="str">
            <v>泰达宏利启智混合A</v>
          </cell>
          <cell r="D37" t="str">
            <v>2016-08-30</v>
          </cell>
          <cell r="E37" t="str">
            <v>泰达宏利基金管理有限公司</v>
          </cell>
          <cell r="F37" t="str">
            <v>江苏银行</v>
          </cell>
          <cell r="G37">
            <v>465669185.26999998</v>
          </cell>
          <cell r="H37">
            <v>470313663.18000001</v>
          </cell>
          <cell r="I37">
            <v>448783866.62</v>
          </cell>
          <cell r="J37">
            <v>1.0376000000000001</v>
          </cell>
          <cell r="K37">
            <v>1.0376000000000001</v>
          </cell>
          <cell r="L37" t="str">
            <v/>
          </cell>
        </row>
        <row r="38">
          <cell r="A38" t="str">
            <v>003248</v>
          </cell>
          <cell r="B38" t="str">
            <v>38</v>
          </cell>
          <cell r="C38" t="str">
            <v>泰达宏利启智混合C</v>
          </cell>
          <cell r="D38" t="str">
            <v>2016-08-30</v>
          </cell>
          <cell r="E38" t="str">
            <v>泰达宏利基金管理有限公司</v>
          </cell>
          <cell r="F38" t="str">
            <v>江苏银行</v>
          </cell>
          <cell r="G38">
            <v>204013.89</v>
          </cell>
          <cell r="H38">
            <v>470313663.18000001</v>
          </cell>
          <cell r="I38">
            <v>196958.15</v>
          </cell>
          <cell r="J38">
            <v>1.0358000000000001</v>
          </cell>
          <cell r="K38">
            <v>1.0358000000000001</v>
          </cell>
          <cell r="L38" t="str">
            <v/>
          </cell>
        </row>
        <row r="39">
          <cell r="A39" t="str">
            <v>003414</v>
          </cell>
          <cell r="B39" t="str">
            <v>41</v>
          </cell>
          <cell r="C39" t="str">
            <v>泰达宏利创金混合A</v>
          </cell>
          <cell r="D39" t="str">
            <v>2016-09-29</v>
          </cell>
          <cell r="E39" t="str">
            <v>泰达宏利基金管理有限公司</v>
          </cell>
          <cell r="F39" t="str">
            <v>交通银行股份有限公司</v>
          </cell>
          <cell r="G39">
            <v>103122759.43000001</v>
          </cell>
          <cell r="H39">
            <v>698292287.42999995</v>
          </cell>
          <cell r="I39">
            <v>100000585.52</v>
          </cell>
          <cell r="J39">
            <v>1.0311999999999999</v>
          </cell>
          <cell r="K39">
            <v>1.0311999999999999</v>
          </cell>
          <cell r="L39" t="str">
            <v/>
          </cell>
        </row>
        <row r="40">
          <cell r="A40" t="str">
            <v>003415</v>
          </cell>
          <cell r="B40" t="str">
            <v>41</v>
          </cell>
          <cell r="C40" t="str">
            <v>泰达宏利创金混合C</v>
          </cell>
          <cell r="D40" t="str">
            <v>2016-09-29</v>
          </cell>
          <cell r="E40" t="str">
            <v>泰达宏利基金管理有限公司</v>
          </cell>
          <cell r="F40" t="str">
            <v>交通银行股份有限公司</v>
          </cell>
          <cell r="G40">
            <v>511425337.75</v>
          </cell>
          <cell r="H40">
            <v>698292287.42999995</v>
          </cell>
          <cell r="I40">
            <v>496943331.69</v>
          </cell>
          <cell r="J40">
            <v>1.0290999999999999</v>
          </cell>
          <cell r="K40">
            <v>1.0290999999999999</v>
          </cell>
          <cell r="L40" t="str">
            <v/>
          </cell>
        </row>
        <row r="41">
          <cell r="A41" t="str">
            <v>003501</v>
          </cell>
          <cell r="B41" t="str">
            <v>42</v>
          </cell>
          <cell r="C41" t="str">
            <v>泰达睿智稳健混合</v>
          </cell>
          <cell r="D41" t="str">
            <v>2016-11-23</v>
          </cell>
          <cell r="E41" t="str">
            <v>泰达宏利基金管理有限公司</v>
          </cell>
          <cell r="F41" t="str">
            <v>中国工商银行股份有限公司</v>
          </cell>
          <cell r="G41">
            <v>832287128.87</v>
          </cell>
          <cell r="H41">
            <v>835616950.82000005</v>
          </cell>
          <cell r="I41">
            <v>860541282.95000005</v>
          </cell>
          <cell r="J41">
            <v>0.96719999999999995</v>
          </cell>
          <cell r="K41">
            <v>0.96719999999999995</v>
          </cell>
          <cell r="L41" t="str">
            <v/>
          </cell>
        </row>
        <row r="42">
          <cell r="A42" t="str">
            <v>003548</v>
          </cell>
          <cell r="B42" t="str">
            <v>13</v>
          </cell>
          <cell r="C42" t="str">
            <v>泰达宏利财富大盘指数C</v>
          </cell>
          <cell r="D42" t="str">
            <v>2010-04-23</v>
          </cell>
          <cell r="E42" t="str">
            <v>泰达宏利基金管理有限公司</v>
          </cell>
          <cell r="F42" t="str">
            <v>中国银行股份有限公司</v>
          </cell>
          <cell r="G42">
            <v>545777.68999999994</v>
          </cell>
          <cell r="H42">
            <v>213019012.91999999</v>
          </cell>
          <cell r="I42">
            <v>407380.63</v>
          </cell>
          <cell r="J42">
            <v>1.3396999999999999</v>
          </cell>
          <cell r="K42">
            <v>1.3396999999999999</v>
          </cell>
          <cell r="L42" t="str">
            <v/>
          </cell>
        </row>
        <row r="43">
          <cell r="A43" t="str">
            <v>003550</v>
          </cell>
          <cell r="B43" t="str">
            <v>24</v>
          </cell>
          <cell r="C43" t="str">
            <v>泰达宏利改革动力混合C</v>
          </cell>
          <cell r="D43" t="str">
            <v>2015-02-13</v>
          </cell>
          <cell r="E43" t="str">
            <v>泰达宏利基金管理有限公司</v>
          </cell>
          <cell r="F43" t="str">
            <v>中国银行股份有限公司</v>
          </cell>
          <cell r="G43">
            <v>85478.28</v>
          </cell>
          <cell r="H43">
            <v>1670284371.4100001</v>
          </cell>
          <cell r="I43">
            <v>70392.13</v>
          </cell>
          <cell r="J43">
            <v>1.2142999999999999</v>
          </cell>
          <cell r="K43">
            <v>1.2142999999999999</v>
          </cell>
          <cell r="L43" t="str">
            <v/>
          </cell>
        </row>
        <row r="44">
          <cell r="A44" t="str">
            <v>003554</v>
          </cell>
          <cell r="B44" t="str">
            <v>34</v>
          </cell>
          <cell r="C44" t="str">
            <v>泰达宏利大数据混合C</v>
          </cell>
          <cell r="D44" t="str">
            <v>2016-02-23</v>
          </cell>
          <cell r="E44" t="str">
            <v>泰达宏利基金管理有限公司</v>
          </cell>
          <cell r="F44" t="str">
            <v>中国银行股份有限公司</v>
          </cell>
          <cell r="G44">
            <v>2812726.4</v>
          </cell>
          <cell r="H44">
            <v>188038234.41999999</v>
          </cell>
          <cell r="I44">
            <v>2408280.77</v>
          </cell>
          <cell r="J44">
            <v>1.1678999999999999</v>
          </cell>
          <cell r="K44">
            <v>1.1678999999999999</v>
          </cell>
          <cell r="L44" t="str">
            <v/>
          </cell>
        </row>
        <row r="45">
          <cell r="A45" t="str">
            <v>003767</v>
          </cell>
          <cell r="B45" t="str">
            <v>43</v>
          </cell>
          <cell r="C45" t="str">
            <v>泰达宏利纯利债券A</v>
          </cell>
          <cell r="D45" t="str">
            <v>2016-11-25</v>
          </cell>
          <cell r="E45" t="str">
            <v>泰达宏利基金管理有限公司</v>
          </cell>
          <cell r="F45" t="str">
            <v>北京银行股份有限公司</v>
          </cell>
          <cell r="G45">
            <v>204326572.02000001</v>
          </cell>
          <cell r="H45">
            <v>204551924.46000001</v>
          </cell>
          <cell r="I45">
            <v>200008208.02000001</v>
          </cell>
          <cell r="J45">
            <v>1.0216000000000001</v>
          </cell>
          <cell r="K45">
            <v>1.0216000000000001</v>
          </cell>
          <cell r="L45" t="str">
            <v/>
          </cell>
        </row>
        <row r="46">
          <cell r="A46" t="str">
            <v>003768</v>
          </cell>
          <cell r="B46" t="str">
            <v>43</v>
          </cell>
          <cell r="C46" t="str">
            <v>泰达宏利纯利债券C</v>
          </cell>
          <cell r="D46" t="str">
            <v>2016-11-25</v>
          </cell>
          <cell r="E46" t="str">
            <v>泰达宏利基金管理有限公司</v>
          </cell>
          <cell r="F46" t="str">
            <v>北京银行股份有限公司</v>
          </cell>
          <cell r="G46">
            <v>19975.38</v>
          </cell>
          <cell r="H46">
            <v>204551924.46000001</v>
          </cell>
          <cell r="I46">
            <v>19560.95</v>
          </cell>
          <cell r="J46">
            <v>1.0212000000000001</v>
          </cell>
          <cell r="K46">
            <v>1.0212000000000001</v>
          </cell>
          <cell r="L46" t="str">
            <v/>
          </cell>
        </row>
        <row r="47">
          <cell r="A47" t="str">
            <v>003793</v>
          </cell>
          <cell r="B47" t="str">
            <v>45</v>
          </cell>
          <cell r="C47" t="str">
            <v>泰达宏利溢利债券A</v>
          </cell>
          <cell r="D47" t="str">
            <v>2017-01-22</v>
          </cell>
          <cell r="E47" t="str">
            <v>泰达宏利基金管理有限公司</v>
          </cell>
          <cell r="F47" t="str">
            <v>北京银行股份有限公司</v>
          </cell>
          <cell r="G47">
            <v>1000547046.61</v>
          </cell>
          <cell r="H47">
            <v>1185721948.22</v>
          </cell>
          <cell r="I47">
            <v>996795505.5</v>
          </cell>
          <cell r="J47">
            <v>1.0038</v>
          </cell>
          <cell r="K47">
            <v>1.0178</v>
          </cell>
          <cell r="L47" t="str">
            <v/>
          </cell>
        </row>
        <row r="48">
          <cell r="A48" t="str">
            <v>003794</v>
          </cell>
          <cell r="B48" t="str">
            <v>45</v>
          </cell>
          <cell r="C48" t="str">
            <v>泰达宏利溢利债券C</v>
          </cell>
          <cell r="D48" t="str">
            <v>2017-01-22</v>
          </cell>
          <cell r="E48" t="str">
            <v>泰达宏利基金管理有限公司</v>
          </cell>
          <cell r="F48" t="str">
            <v>北京银行股份有限公司</v>
          </cell>
          <cell r="G48">
            <v>1752.85</v>
          </cell>
          <cell r="H48">
            <v>1185721948.22</v>
          </cell>
          <cell r="I48">
            <v>1746.96</v>
          </cell>
          <cell r="J48">
            <v>1.0034000000000001</v>
          </cell>
          <cell r="K48">
            <v>1.0164</v>
          </cell>
          <cell r="L48" t="str">
            <v/>
          </cell>
        </row>
        <row r="49">
          <cell r="A49" t="str">
            <v>003912</v>
          </cell>
          <cell r="B49" t="str">
            <v>53</v>
          </cell>
          <cell r="C49" t="str">
            <v>泰达宏利启富混合A</v>
          </cell>
          <cell r="D49" t="str">
            <v>2017-03-15</v>
          </cell>
          <cell r="E49" t="str">
            <v>泰达宏利基金管理有限公司</v>
          </cell>
          <cell r="F49" t="str">
            <v>北京银行股份有限公司</v>
          </cell>
          <cell r="G49">
            <v>195091663.30000001</v>
          </cell>
          <cell r="H49">
            <v>200429587.97</v>
          </cell>
          <cell r="I49">
            <v>192965563.47999999</v>
          </cell>
          <cell r="J49">
            <v>1.0109999999999999</v>
          </cell>
          <cell r="K49">
            <v>1.0109999999999999</v>
          </cell>
          <cell r="L49" t="str">
            <v/>
          </cell>
        </row>
        <row r="50">
          <cell r="A50" t="str">
            <v>003913</v>
          </cell>
          <cell r="B50" t="str">
            <v>53</v>
          </cell>
          <cell r="C50" t="str">
            <v>泰达宏利启富混合C</v>
          </cell>
          <cell r="D50" t="str">
            <v>2017-03-15</v>
          </cell>
          <cell r="E50" t="str">
            <v>泰达宏利基金管理有限公司</v>
          </cell>
          <cell r="F50" t="str">
            <v>北京银行股份有限公司</v>
          </cell>
          <cell r="G50">
            <v>2180.6</v>
          </cell>
          <cell r="H50">
            <v>200429587.97</v>
          </cell>
          <cell r="I50">
            <v>2159.25</v>
          </cell>
          <cell r="J50">
            <v>1.0099</v>
          </cell>
          <cell r="K50">
            <v>1.0099</v>
          </cell>
          <cell r="L50" t="str">
            <v/>
          </cell>
        </row>
        <row r="51">
          <cell r="A51" t="str">
            <v>003914</v>
          </cell>
          <cell r="B51" t="str">
            <v>48</v>
          </cell>
          <cell r="C51" t="str">
            <v>泰达宏利启迪混合A</v>
          </cell>
          <cell r="D51" t="str">
            <v>2017-03-01</v>
          </cell>
          <cell r="E51" t="str">
            <v>泰达宏利基金管理有限公司</v>
          </cell>
          <cell r="F51" t="str">
            <v>北京银行股份有限公司</v>
          </cell>
          <cell r="G51">
            <v>616419102.94000006</v>
          </cell>
          <cell r="H51">
            <v>616962492.63</v>
          </cell>
          <cell r="I51">
            <v>600114218.21000004</v>
          </cell>
          <cell r="J51">
            <v>1.0271999999999999</v>
          </cell>
          <cell r="K51">
            <v>1.0271999999999999</v>
          </cell>
          <cell r="L51" t="str">
            <v/>
          </cell>
        </row>
        <row r="52">
          <cell r="A52" t="str">
            <v>003915</v>
          </cell>
          <cell r="B52" t="str">
            <v>48</v>
          </cell>
          <cell r="C52" t="str">
            <v>泰达宏利启迪混合C</v>
          </cell>
          <cell r="D52" t="str">
            <v>2017-03-01</v>
          </cell>
          <cell r="E52" t="str">
            <v>泰达宏利基金管理有限公司</v>
          </cell>
          <cell r="F52" t="str">
            <v>北京银行股份有限公司</v>
          </cell>
          <cell r="G52">
            <v>75175.91</v>
          </cell>
          <cell r="H52">
            <v>616962492.63</v>
          </cell>
          <cell r="I52">
            <v>73261.11</v>
          </cell>
          <cell r="J52">
            <v>1.0261</v>
          </cell>
          <cell r="K52">
            <v>1.0261</v>
          </cell>
          <cell r="L52" t="str">
            <v/>
          </cell>
        </row>
        <row r="53">
          <cell r="A53" t="str">
            <v>003916</v>
          </cell>
          <cell r="B53" t="str">
            <v>49</v>
          </cell>
          <cell r="C53" t="str">
            <v>泰达宏利启泽混合A</v>
          </cell>
          <cell r="D53" t="str">
            <v>2017-03-01</v>
          </cell>
          <cell r="E53" t="str">
            <v>泰达宏利基金管理有限公司</v>
          </cell>
          <cell r="F53" t="str">
            <v>北京银行股份有限公司</v>
          </cell>
          <cell r="G53">
            <v>617588389.84000003</v>
          </cell>
          <cell r="H53">
            <v>676154517.41999996</v>
          </cell>
          <cell r="I53">
            <v>600106271.32000005</v>
          </cell>
          <cell r="J53">
            <v>1.0290999999999999</v>
          </cell>
          <cell r="K53">
            <v>1.0290999999999999</v>
          </cell>
          <cell r="L53" t="str">
            <v/>
          </cell>
        </row>
        <row r="54">
          <cell r="A54" t="str">
            <v>003917</v>
          </cell>
          <cell r="B54" t="str">
            <v>49</v>
          </cell>
          <cell r="C54" t="str">
            <v>泰达宏利启泽混合C</v>
          </cell>
          <cell r="D54" t="str">
            <v>2017-03-01</v>
          </cell>
          <cell r="E54" t="str">
            <v>泰达宏利基金管理有限公司</v>
          </cell>
          <cell r="F54" t="str">
            <v>北京银行股份有限公司</v>
          </cell>
          <cell r="G54">
            <v>62084.98</v>
          </cell>
          <cell r="H54">
            <v>676154517.41999996</v>
          </cell>
          <cell r="I54">
            <v>60387.360000000001</v>
          </cell>
          <cell r="J54">
            <v>1.0281</v>
          </cell>
          <cell r="K54">
            <v>1.0281</v>
          </cell>
          <cell r="L54" t="str">
            <v/>
          </cell>
        </row>
        <row r="55">
          <cell r="A55" t="str">
            <v>003918</v>
          </cell>
          <cell r="B55" t="str">
            <v>50</v>
          </cell>
          <cell r="C55" t="str">
            <v>泰达宏利启明混合A</v>
          </cell>
          <cell r="D55" t="str">
            <v>2017-03-01</v>
          </cell>
          <cell r="E55" t="str">
            <v>泰达宏利基金管理有限公司</v>
          </cell>
          <cell r="F55" t="str">
            <v>北京银行股份有限公司</v>
          </cell>
          <cell r="G55">
            <v>616456971.38999999</v>
          </cell>
          <cell r="H55">
            <v>616993059.02999997</v>
          </cell>
          <cell r="I55">
            <v>600107282.51999998</v>
          </cell>
          <cell r="J55">
            <v>1.0271999999999999</v>
          </cell>
          <cell r="K55">
            <v>1.0271999999999999</v>
          </cell>
          <cell r="L55" t="str">
            <v/>
          </cell>
        </row>
        <row r="56">
          <cell r="A56" t="str">
            <v>003919</v>
          </cell>
          <cell r="B56" t="str">
            <v>50</v>
          </cell>
          <cell r="C56" t="str">
            <v>泰达宏利启明混合C</v>
          </cell>
          <cell r="D56" t="str">
            <v>2017-03-01</v>
          </cell>
          <cell r="E56" t="str">
            <v>泰达宏利基金管理有限公司</v>
          </cell>
          <cell r="F56" t="str">
            <v>北京银行股份有限公司</v>
          </cell>
          <cell r="G56">
            <v>66048.070000000007</v>
          </cell>
          <cell r="H56">
            <v>616993059.02999997</v>
          </cell>
          <cell r="I56">
            <v>64360.53</v>
          </cell>
          <cell r="J56">
            <v>1.0262</v>
          </cell>
          <cell r="K56">
            <v>1.0262</v>
          </cell>
          <cell r="L56" t="str">
            <v/>
          </cell>
        </row>
        <row r="57">
          <cell r="A57" t="str">
            <v>004000</v>
          </cell>
          <cell r="B57" t="str">
            <v>47</v>
          </cell>
          <cell r="C57" t="str">
            <v>泰达睿选稳健混合</v>
          </cell>
          <cell r="D57" t="str">
            <v>2017-01-23</v>
          </cell>
          <cell r="E57" t="str">
            <v>泰达宏利基金管理有限公司</v>
          </cell>
          <cell r="F57" t="str">
            <v>招商银行股份有限公司</v>
          </cell>
          <cell r="G57">
            <v>323256083.18000001</v>
          </cell>
          <cell r="H57">
            <v>324601927.39999998</v>
          </cell>
          <cell r="I57">
            <v>324246617.22000003</v>
          </cell>
          <cell r="J57">
            <v>0.99690000000000001</v>
          </cell>
          <cell r="K57">
            <v>0.99690000000000001</v>
          </cell>
          <cell r="L57" t="str">
            <v/>
          </cell>
        </row>
        <row r="58">
          <cell r="A58" t="str">
            <v>004001</v>
          </cell>
          <cell r="B58" t="str">
            <v>46</v>
          </cell>
          <cell r="C58" t="str">
            <v>泰达宏利恒利债券A</v>
          </cell>
          <cell r="D58" t="str">
            <v>2017-01-22</v>
          </cell>
          <cell r="E58" t="str">
            <v>泰达宏利基金管理有限公司</v>
          </cell>
          <cell r="F58" t="str">
            <v>北京银行股份有限公司</v>
          </cell>
          <cell r="G58">
            <v>2008119091.6400001</v>
          </cell>
          <cell r="H58">
            <v>2493127685.1100001</v>
          </cell>
          <cell r="I58">
            <v>1993543455.79</v>
          </cell>
          <cell r="J58">
            <v>1.0073000000000001</v>
          </cell>
          <cell r="K58">
            <v>1.0113000000000001</v>
          </cell>
          <cell r="L58" t="str">
            <v/>
          </cell>
        </row>
        <row r="59">
          <cell r="A59" t="str">
            <v>004002</v>
          </cell>
          <cell r="B59" t="str">
            <v>46</v>
          </cell>
          <cell r="C59" t="str">
            <v>泰达宏利恒利债券C</v>
          </cell>
          <cell r="D59" t="str">
            <v>2017-01-22</v>
          </cell>
          <cell r="E59" t="str">
            <v>泰达宏利基金管理有限公司</v>
          </cell>
          <cell r="F59" t="str">
            <v>北京银行股份有限公司</v>
          </cell>
          <cell r="G59">
            <v>1729.05</v>
          </cell>
          <cell r="H59">
            <v>2493127685.1100001</v>
          </cell>
          <cell r="I59">
            <v>1716.8</v>
          </cell>
          <cell r="J59">
            <v>1.0071000000000001</v>
          </cell>
          <cell r="K59">
            <v>1.0101</v>
          </cell>
          <cell r="L59" t="str">
            <v/>
          </cell>
        </row>
        <row r="60">
          <cell r="A60" t="str">
            <v>004003</v>
          </cell>
          <cell r="B60" t="str">
            <v>51</v>
          </cell>
          <cell r="C60" t="str">
            <v>泰达宏利启惠混合A</v>
          </cell>
          <cell r="D60" t="str">
            <v>2017-03-01</v>
          </cell>
          <cell r="E60" t="str">
            <v>泰达宏利基金管理有限公司</v>
          </cell>
          <cell r="F60" t="str">
            <v>北京银行股份有限公司</v>
          </cell>
          <cell r="G60">
            <v>617233370.57000005</v>
          </cell>
          <cell r="H60">
            <v>657785200.26999998</v>
          </cell>
          <cell r="I60">
            <v>600108277.84000003</v>
          </cell>
          <cell r="J60">
            <v>1.0285</v>
          </cell>
          <cell r="K60">
            <v>1.0285</v>
          </cell>
          <cell r="L60" t="str">
            <v/>
          </cell>
        </row>
        <row r="61">
          <cell r="A61" t="str">
            <v>004004</v>
          </cell>
          <cell r="B61" t="str">
            <v>51</v>
          </cell>
          <cell r="C61" t="str">
            <v>泰达宏利启惠混合C</v>
          </cell>
          <cell r="D61" t="str">
            <v>2017-03-01</v>
          </cell>
          <cell r="E61" t="str">
            <v>泰达宏利基金管理有限公司</v>
          </cell>
          <cell r="F61" t="str">
            <v>北京银行股份有限公司</v>
          </cell>
          <cell r="G61">
            <v>57919.12</v>
          </cell>
          <cell r="H61">
            <v>657785200.26999998</v>
          </cell>
          <cell r="I61">
            <v>56367.199999999997</v>
          </cell>
          <cell r="J61">
            <v>1.0275000000000001</v>
          </cell>
          <cell r="K61">
            <v>1.0275000000000001</v>
          </cell>
          <cell r="L61" t="str">
            <v/>
          </cell>
        </row>
        <row r="62">
          <cell r="A62" t="str">
            <v>004482</v>
          </cell>
          <cell r="B62" t="str">
            <v>54</v>
          </cell>
          <cell r="C62" t="str">
            <v>泰达宏利港股通股票A</v>
          </cell>
          <cell r="D62" t="str">
            <v>2017-05-17</v>
          </cell>
          <cell r="E62" t="str">
            <v>泰达宏利基金管理有限公司</v>
          </cell>
          <cell r="F62" t="str">
            <v>中国银行股份有限公司</v>
          </cell>
          <cell r="G62">
            <v>181756559.99000001</v>
          </cell>
          <cell r="H62">
            <v>272521874.60000002</v>
          </cell>
          <cell r="I62">
            <v>178960760.25</v>
          </cell>
          <cell r="J62">
            <v>1.0156000000000001</v>
          </cell>
          <cell r="K62">
            <v>1.0156000000000001</v>
          </cell>
          <cell r="L62" t="str">
            <v/>
          </cell>
        </row>
        <row r="63">
          <cell r="A63" t="str">
            <v>004483</v>
          </cell>
          <cell r="B63" t="str">
            <v>54</v>
          </cell>
          <cell r="C63" t="str">
            <v>泰达宏利港股通股票C</v>
          </cell>
          <cell r="D63" t="str">
            <v>2017-05-17</v>
          </cell>
          <cell r="E63" t="str">
            <v>泰达宏利基金管理有限公司</v>
          </cell>
          <cell r="F63" t="str">
            <v>中国银行股份有限公司</v>
          </cell>
          <cell r="G63">
            <v>86136717.269999996</v>
          </cell>
          <cell r="H63">
            <v>272521874.60000002</v>
          </cell>
          <cell r="I63">
            <v>84842419.489999995</v>
          </cell>
          <cell r="J63">
            <v>1.0153000000000001</v>
          </cell>
          <cell r="K63">
            <v>1.0153000000000001</v>
          </cell>
          <cell r="L63" t="str">
            <v/>
          </cell>
        </row>
        <row r="64">
          <cell r="A64" t="str">
            <v>150053</v>
          </cell>
          <cell r="B64" t="str">
            <v>16</v>
          </cell>
          <cell r="C64" t="str">
            <v>泰达500A</v>
          </cell>
          <cell r="D64" t="str">
            <v>2011-12-01</v>
          </cell>
          <cell r="E64" t="str">
            <v>泰达宏利基金管理有限公司</v>
          </cell>
          <cell r="F64" t="str">
            <v>中国银行</v>
          </cell>
          <cell r="G64">
            <v>3994009.15</v>
          </cell>
          <cell r="H64">
            <v>0</v>
          </cell>
          <cell r="I64">
            <v>3898496</v>
          </cell>
          <cell r="J64">
            <v>1.0245</v>
          </cell>
          <cell r="K64">
            <v>1.3374999999999999</v>
          </cell>
          <cell r="L64" t="str">
            <v/>
          </cell>
        </row>
        <row r="65">
          <cell r="A65" t="str">
            <v>150054</v>
          </cell>
          <cell r="B65" t="str">
            <v>16</v>
          </cell>
          <cell r="C65" t="str">
            <v>泰达500B</v>
          </cell>
          <cell r="D65" t="str">
            <v>2011-12-01</v>
          </cell>
          <cell r="E65" t="str">
            <v>泰达宏利基金管理有限公司</v>
          </cell>
          <cell r="F65" t="str">
            <v>中国银行</v>
          </cell>
          <cell r="G65">
            <v>5571730.4800000004</v>
          </cell>
          <cell r="H65">
            <v>0</v>
          </cell>
          <cell r="I65">
            <v>5847744</v>
          </cell>
          <cell r="J65">
            <v>0.95279999999999998</v>
          </cell>
          <cell r="K65">
            <v>2.6414</v>
          </cell>
          <cell r="L65" t="str">
            <v/>
          </cell>
        </row>
        <row r="66">
          <cell r="A66" t="str">
            <v>162201</v>
          </cell>
          <cell r="B66" t="str">
            <v>1</v>
          </cell>
          <cell r="C66" t="str">
            <v>泰达宏利成长混合</v>
          </cell>
          <cell r="D66" t="str">
            <v>2003-04-25</v>
          </cell>
          <cell r="E66" t="str">
            <v>泰达宏利基金管理有限公司</v>
          </cell>
          <cell r="F66" t="str">
            <v>交通银行股份有限公司</v>
          </cell>
          <cell r="G66">
            <v>744089229.88</v>
          </cell>
          <cell r="H66">
            <v>839647471.40999997</v>
          </cell>
          <cell r="I66">
            <v>593121676.26999998</v>
          </cell>
          <cell r="J66">
            <v>1.2544999999999999</v>
          </cell>
          <cell r="K66">
            <v>3.4495</v>
          </cell>
          <cell r="L66" t="str">
            <v/>
          </cell>
        </row>
        <row r="67">
          <cell r="A67" t="str">
            <v>162202</v>
          </cell>
          <cell r="B67" t="str">
            <v>2</v>
          </cell>
          <cell r="C67" t="str">
            <v>泰达宏利周期混合</v>
          </cell>
          <cell r="D67" t="str">
            <v>2003-04-25</v>
          </cell>
          <cell r="E67" t="str">
            <v>泰达宏利基金管理有限公司</v>
          </cell>
          <cell r="F67" t="str">
            <v>交通银行股份有限公司</v>
          </cell>
          <cell r="G67">
            <v>236844540.06999999</v>
          </cell>
          <cell r="H67">
            <v>265480335.11000001</v>
          </cell>
          <cell r="I67">
            <v>174127080.31999999</v>
          </cell>
          <cell r="J67">
            <v>1.3602000000000001</v>
          </cell>
          <cell r="K67">
            <v>3.4051999999999998</v>
          </cell>
          <cell r="L67" t="str">
            <v/>
          </cell>
        </row>
        <row r="68">
          <cell r="A68" t="str">
            <v>162203</v>
          </cell>
          <cell r="B68" t="str">
            <v>3</v>
          </cell>
          <cell r="C68" t="str">
            <v>泰达宏利稳定混合</v>
          </cell>
          <cell r="D68" t="str">
            <v>2003-04-25</v>
          </cell>
          <cell r="E68" t="str">
            <v>泰达宏利基金管理有限公司</v>
          </cell>
          <cell r="F68" t="str">
            <v>交通银行股份有限公司</v>
          </cell>
          <cell r="G68">
            <v>105712046.05</v>
          </cell>
          <cell r="H68">
            <v>117171173.84</v>
          </cell>
          <cell r="I68">
            <v>108589259.89</v>
          </cell>
          <cell r="J68">
            <v>0.97350000000000003</v>
          </cell>
          <cell r="K68">
            <v>2.9135</v>
          </cell>
          <cell r="L68" t="str">
            <v/>
          </cell>
        </row>
        <row r="69">
          <cell r="A69" t="str">
            <v>162204</v>
          </cell>
          <cell r="B69" t="str">
            <v>4</v>
          </cell>
          <cell r="C69" t="str">
            <v>泰达宏利行业混合</v>
          </cell>
          <cell r="D69" t="str">
            <v>2004-07-09</v>
          </cell>
          <cell r="E69" t="str">
            <v>泰达宏利基金管理有限公司</v>
          </cell>
          <cell r="F69" t="str">
            <v>中国银行股份有限公司</v>
          </cell>
          <cell r="G69">
            <v>458832166.14999998</v>
          </cell>
          <cell r="H69">
            <v>461151736.82999998</v>
          </cell>
          <cell r="I69">
            <v>151754782.69999999</v>
          </cell>
          <cell r="J69">
            <v>3.0234999999999999</v>
          </cell>
          <cell r="K69">
            <v>4.8285</v>
          </cell>
          <cell r="L69" t="str">
            <v/>
          </cell>
        </row>
        <row r="70">
          <cell r="A70" t="str">
            <v>162205</v>
          </cell>
          <cell r="B70" t="str">
            <v>5</v>
          </cell>
          <cell r="C70" t="str">
            <v>泰达宏利风险预算混合</v>
          </cell>
          <cell r="D70" t="str">
            <v>2005-04-05</v>
          </cell>
          <cell r="E70" t="str">
            <v>泰达宏利基金管理有限公司</v>
          </cell>
          <cell r="F70" t="str">
            <v>交通银行股份有限公司</v>
          </cell>
          <cell r="G70">
            <v>216652238.62</v>
          </cell>
          <cell r="H70">
            <v>252175033.65000001</v>
          </cell>
          <cell r="I70">
            <v>211562856.75999999</v>
          </cell>
          <cell r="J70">
            <v>1.0241</v>
          </cell>
          <cell r="K70">
            <v>2.9691000000000001</v>
          </cell>
          <cell r="L70" t="str">
            <v/>
          </cell>
        </row>
        <row r="71">
          <cell r="A71" t="str">
            <v>162207</v>
          </cell>
          <cell r="B71" t="str">
            <v>7</v>
          </cell>
          <cell r="C71" t="str">
            <v>泰达宏利效率优选混合（LOF）</v>
          </cell>
          <cell r="D71" t="str">
            <v>2006-05-12</v>
          </cell>
          <cell r="E71" t="str">
            <v>泰达宏利基金管理有限公司</v>
          </cell>
          <cell r="F71" t="str">
            <v>中国建设银行股份有限公司</v>
          </cell>
          <cell r="G71">
            <v>931792765.09000003</v>
          </cell>
          <cell r="H71">
            <v>938693082.25</v>
          </cell>
          <cell r="I71">
            <v>757358634.74000001</v>
          </cell>
          <cell r="J71">
            <v>1.2302999999999999</v>
          </cell>
          <cell r="K71">
            <v>2.9590999999999998</v>
          </cell>
          <cell r="L71" t="str">
            <v/>
          </cell>
        </row>
        <row r="72">
          <cell r="A72" t="str">
            <v>162208</v>
          </cell>
          <cell r="B72" t="str">
            <v>8</v>
          </cell>
          <cell r="C72" t="str">
            <v>泰达宏利首选企业股票</v>
          </cell>
          <cell r="D72" t="str">
            <v>2006-12-01</v>
          </cell>
          <cell r="E72" t="str">
            <v>泰达宏利基金管理有限公司</v>
          </cell>
          <cell r="F72" t="str">
            <v>中国农业银行股份有限公司</v>
          </cell>
          <cell r="G72">
            <v>449728453.36000001</v>
          </cell>
          <cell r="H72">
            <v>454255637.72000003</v>
          </cell>
          <cell r="I72">
            <v>387162572.73000002</v>
          </cell>
          <cell r="J72">
            <v>1.1616</v>
          </cell>
          <cell r="K72">
            <v>1.8815999999999999</v>
          </cell>
          <cell r="L72" t="str">
            <v/>
          </cell>
        </row>
        <row r="73">
          <cell r="A73" t="str">
            <v>162209</v>
          </cell>
          <cell r="B73" t="str">
            <v>9</v>
          </cell>
          <cell r="C73" t="str">
            <v>泰达宏利市值优选混合</v>
          </cell>
          <cell r="D73" t="str">
            <v>2007-08-03</v>
          </cell>
          <cell r="E73" t="str">
            <v>泰达宏利基金管理有限公司</v>
          </cell>
          <cell r="F73" t="str">
            <v>中国建设银行股份有限公司</v>
          </cell>
          <cell r="G73">
            <v>1409705752.5799999</v>
          </cell>
          <cell r="H73">
            <v>1416347187.6300001</v>
          </cell>
          <cell r="I73">
            <v>1750578712.48</v>
          </cell>
          <cell r="J73">
            <v>0.80530000000000002</v>
          </cell>
          <cell r="K73">
            <v>0.80530000000000002</v>
          </cell>
          <cell r="L73" t="str">
            <v/>
          </cell>
        </row>
        <row r="74">
          <cell r="A74" t="str">
            <v>162210</v>
          </cell>
          <cell r="B74" t="str">
            <v>10</v>
          </cell>
          <cell r="C74" t="str">
            <v>泰达宏利集利债券A</v>
          </cell>
          <cell r="D74" t="str">
            <v>2008-09-26</v>
          </cell>
          <cell r="E74" t="str">
            <v>泰达宏利基金管理有限公司</v>
          </cell>
          <cell r="F74" t="str">
            <v>中国银行股份有限公司</v>
          </cell>
          <cell r="G74">
            <v>1573537895.49</v>
          </cell>
          <cell r="H74">
            <v>2150176059.8299999</v>
          </cell>
          <cell r="I74">
            <v>1214194053.48</v>
          </cell>
          <cell r="J74">
            <v>1.296</v>
          </cell>
          <cell r="K74">
            <v>1.7010000000000001</v>
          </cell>
          <cell r="L74" t="str">
            <v/>
          </cell>
        </row>
        <row r="75">
          <cell r="A75" t="str">
            <v>162211</v>
          </cell>
          <cell r="B75" t="str">
            <v>11</v>
          </cell>
          <cell r="C75" t="str">
            <v>泰达宏利品质生活混合</v>
          </cell>
          <cell r="D75" t="str">
            <v>2009-04-09</v>
          </cell>
          <cell r="E75" t="str">
            <v>泰达宏利基金管理有限公司</v>
          </cell>
          <cell r="F75" t="str">
            <v>中国建设银行股份有限公司</v>
          </cell>
          <cell r="G75">
            <v>156259941.09999999</v>
          </cell>
          <cell r="H75">
            <v>156889152.83000001</v>
          </cell>
          <cell r="I75">
            <v>178860410.69999999</v>
          </cell>
          <cell r="J75">
            <v>0.874</v>
          </cell>
          <cell r="K75">
            <v>1.3340000000000001</v>
          </cell>
          <cell r="L75" t="str">
            <v/>
          </cell>
        </row>
        <row r="76">
          <cell r="A76" t="str">
            <v>162212</v>
          </cell>
          <cell r="B76" t="str">
            <v>12</v>
          </cell>
          <cell r="C76" t="str">
            <v>泰达宏利红利先锋混合</v>
          </cell>
          <cell r="D76" t="str">
            <v>2009-12-03</v>
          </cell>
          <cell r="E76" t="str">
            <v>泰达宏利基金管理有限公司</v>
          </cell>
          <cell r="F76" t="str">
            <v>中国建设银行股份有限公司</v>
          </cell>
          <cell r="G76">
            <v>172976592.19</v>
          </cell>
          <cell r="H76">
            <v>173878395.44999999</v>
          </cell>
          <cell r="I76">
            <v>154076636.15000001</v>
          </cell>
          <cell r="J76">
            <v>1.123</v>
          </cell>
          <cell r="K76">
            <v>1.6220000000000001</v>
          </cell>
          <cell r="L76" t="str">
            <v/>
          </cell>
        </row>
        <row r="77">
          <cell r="A77" t="str">
            <v>162213</v>
          </cell>
          <cell r="B77" t="str">
            <v>13</v>
          </cell>
          <cell r="C77" t="str">
            <v>泰达宏利财富大盘指数A</v>
          </cell>
          <cell r="D77" t="str">
            <v>2010-04-23</v>
          </cell>
          <cell r="E77" t="str">
            <v>泰达宏利基金管理有限公司</v>
          </cell>
          <cell r="F77" t="str">
            <v>中国银行股份有限公司</v>
          </cell>
          <cell r="G77">
            <v>211921537.06</v>
          </cell>
          <cell r="H77">
            <v>213019012.91999999</v>
          </cell>
          <cell r="I77">
            <v>158524200.49000001</v>
          </cell>
          <cell r="J77">
            <v>1.3368</v>
          </cell>
          <cell r="K77">
            <v>1.7767999999999999</v>
          </cell>
          <cell r="L77" t="str">
            <v/>
          </cell>
        </row>
        <row r="78">
          <cell r="A78" t="str">
            <v>162214</v>
          </cell>
          <cell r="B78" t="str">
            <v>14</v>
          </cell>
          <cell r="C78" t="str">
            <v>泰达宏利领先中小盘混合</v>
          </cell>
          <cell r="D78" t="str">
            <v>2011-01-26</v>
          </cell>
          <cell r="E78" t="str">
            <v>泰达宏利基金管理有限公司</v>
          </cell>
          <cell r="F78" t="str">
            <v>中国农业银行股份有限公司</v>
          </cell>
          <cell r="G78">
            <v>115277966.70999999</v>
          </cell>
          <cell r="H78">
            <v>115941124.31999999</v>
          </cell>
          <cell r="I78">
            <v>128467848.95999999</v>
          </cell>
          <cell r="J78">
            <v>0.89700000000000002</v>
          </cell>
          <cell r="K78">
            <v>0.89700000000000002</v>
          </cell>
          <cell r="L78" t="str">
            <v/>
          </cell>
        </row>
        <row r="79">
          <cell r="A79" t="str">
            <v>162215</v>
          </cell>
          <cell r="B79" t="str">
            <v>15</v>
          </cell>
          <cell r="C79" t="str">
            <v>泰达宏利聚利债券（LOF）</v>
          </cell>
          <cell r="D79" t="str">
            <v>2011-05-13</v>
          </cell>
          <cell r="E79" t="str">
            <v>泰达宏利基金管理有限公司</v>
          </cell>
          <cell r="F79" t="str">
            <v>中国银行股份有限公司</v>
          </cell>
          <cell r="G79">
            <v>294799562.56999999</v>
          </cell>
          <cell r="H79">
            <v>295331700.38999999</v>
          </cell>
          <cell r="I79">
            <v>289578732.5</v>
          </cell>
          <cell r="J79">
            <v>1.018</v>
          </cell>
          <cell r="K79">
            <v>1.5489999999999999</v>
          </cell>
          <cell r="L79" t="str">
            <v/>
          </cell>
        </row>
        <row r="80">
          <cell r="A80" t="str">
            <v>162216</v>
          </cell>
          <cell r="B80" t="str">
            <v>16</v>
          </cell>
          <cell r="C80" t="str">
            <v>泰达中证500</v>
          </cell>
          <cell r="D80" t="str">
            <v>2011-12-01</v>
          </cell>
          <cell r="E80" t="str">
            <v>泰达宏利基金管理有限公司</v>
          </cell>
          <cell r="F80" t="str">
            <v>中国银行</v>
          </cell>
          <cell r="G80">
            <v>284645181.72000003</v>
          </cell>
          <cell r="H80">
            <v>285722547.63</v>
          </cell>
          <cell r="I80">
            <v>290017850.31999999</v>
          </cell>
          <cell r="J80">
            <v>0.98150000000000004</v>
          </cell>
          <cell r="K80">
            <v>2.1198000000000001</v>
          </cell>
          <cell r="L80" t="str">
            <v/>
          </cell>
        </row>
        <row r="81">
          <cell r="A81" t="str">
            <v>162299</v>
          </cell>
          <cell r="B81" t="str">
            <v>10</v>
          </cell>
          <cell r="C81" t="str">
            <v>泰达宏利集利债券C</v>
          </cell>
          <cell r="D81" t="str">
            <v>2008-09-26</v>
          </cell>
          <cell r="E81" t="str">
            <v>泰达宏利基金管理有限公司</v>
          </cell>
          <cell r="F81" t="str">
            <v>中国银行股份有限公司</v>
          </cell>
          <cell r="G81">
            <v>68065436.450000003</v>
          </cell>
          <cell r="H81">
            <v>2150176059.8299999</v>
          </cell>
          <cell r="I81">
            <v>55132297.609999999</v>
          </cell>
          <cell r="J81">
            <v>1.2345999999999999</v>
          </cell>
          <cell r="K81">
            <v>1.6406000000000001</v>
          </cell>
          <cell r="L81" t="str">
            <v/>
          </cell>
        </row>
        <row r="82">
          <cell r="A82" t="str">
            <v>229002</v>
          </cell>
          <cell r="B82" t="str">
            <v>17</v>
          </cell>
          <cell r="C82" t="str">
            <v>泰达宏利逆向策略混合</v>
          </cell>
          <cell r="D82" t="str">
            <v>2012-05-23</v>
          </cell>
          <cell r="E82" t="str">
            <v>泰达宏利基金管理有限公司</v>
          </cell>
          <cell r="F82" t="str">
            <v>中国建设银行股份有限公司</v>
          </cell>
          <cell r="G82">
            <v>1468422486.3299999</v>
          </cell>
          <cell r="H82">
            <v>1477651970.6900001</v>
          </cell>
          <cell r="I82">
            <v>693067003.88999999</v>
          </cell>
          <cell r="J82">
            <v>2.1190000000000002</v>
          </cell>
          <cell r="K82">
            <v>2.5289999999999999</v>
          </cell>
          <cell r="L82" t="str">
            <v/>
          </cell>
        </row>
        <row r="83">
          <cell r="A83" t="str">
            <v/>
          </cell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L83" t="str">
            <v/>
          </cell>
        </row>
        <row r="84">
          <cell r="A84" t="str">
            <v>基金代码</v>
          </cell>
          <cell r="B84" t="str">
            <v>基金套帐号</v>
          </cell>
          <cell r="C84" t="str">
            <v>基金名称</v>
          </cell>
          <cell r="D84" t="str">
            <v>成立日期</v>
          </cell>
          <cell r="E84" t="str">
            <v>基金管理公司</v>
          </cell>
          <cell r="F84" t="str">
            <v>基金托管银行</v>
          </cell>
          <cell r="G84" t="str">
            <v>资产净值(元)</v>
          </cell>
          <cell r="H84" t="str">
            <v>资产合计(元)</v>
          </cell>
          <cell r="I84" t="str">
            <v>资产份额(份)</v>
          </cell>
          <cell r="J84" t="str">
            <v>每万份收益(元)</v>
          </cell>
          <cell r="K84" t="str">
            <v>每万份累计收益(元)</v>
          </cell>
          <cell r="L84" t="str">
            <v>七日年化收益率(%)</v>
          </cell>
        </row>
        <row r="85">
          <cell r="A85" t="str">
            <v>000700</v>
          </cell>
          <cell r="B85" t="str">
            <v>6</v>
          </cell>
          <cell r="C85" t="str">
            <v>泰达宏利货币B</v>
          </cell>
          <cell r="D85" t="str">
            <v>2005-11-10</v>
          </cell>
          <cell r="E85" t="str">
            <v>泰达宏利基金管理有限公司</v>
          </cell>
          <cell r="F85" t="str">
            <v>中国农业银行股份有限公司</v>
          </cell>
          <cell r="G85">
            <v>15778604104.08</v>
          </cell>
          <cell r="H85">
            <v>16461056130.469999</v>
          </cell>
          <cell r="I85">
            <v>15778604104.08</v>
          </cell>
          <cell r="J85">
            <v>1.0705</v>
          </cell>
          <cell r="K85">
            <v>1.0705</v>
          </cell>
          <cell r="L85">
            <v>3.9390000000000001</v>
          </cell>
        </row>
        <row r="86">
          <cell r="A86" t="str">
            <v>001894</v>
          </cell>
          <cell r="B86" t="str">
            <v>32</v>
          </cell>
          <cell r="C86" t="str">
            <v>泰达活期友货币A</v>
          </cell>
          <cell r="D86" t="str">
            <v>2015-11-04</v>
          </cell>
          <cell r="E86" t="str">
            <v>泰达宏利基金管理有限公司</v>
          </cell>
          <cell r="F86" t="str">
            <v>中国银行股份有限公司</v>
          </cell>
          <cell r="G86">
            <v>41257557.579999998</v>
          </cell>
          <cell r="H86">
            <v>1296369033.51</v>
          </cell>
          <cell r="I86">
            <v>41257557.579999998</v>
          </cell>
          <cell r="J86">
            <v>0.96230000000000004</v>
          </cell>
          <cell r="K86">
            <v>0.96230000000000004</v>
          </cell>
          <cell r="L86">
            <v>5.6059999999999999</v>
          </cell>
        </row>
        <row r="87">
          <cell r="A87" t="str">
            <v>001895</v>
          </cell>
          <cell r="B87" t="str">
            <v>32</v>
          </cell>
          <cell r="C87" t="str">
            <v>泰达活期友货币B</v>
          </cell>
          <cell r="D87" t="str">
            <v>2015-11-04</v>
          </cell>
          <cell r="E87" t="str">
            <v>泰达宏利基金管理有限公司</v>
          </cell>
          <cell r="F87" t="str">
            <v>中国银行股份有限公司</v>
          </cell>
          <cell r="G87">
            <v>1224515273.73</v>
          </cell>
          <cell r="H87">
            <v>1296369033.51</v>
          </cell>
          <cell r="I87">
            <v>1224515273.73</v>
          </cell>
          <cell r="J87">
            <v>1.0242</v>
          </cell>
          <cell r="K87">
            <v>1.0242</v>
          </cell>
          <cell r="L87">
            <v>5.8659999999999997</v>
          </cell>
        </row>
        <row r="88">
          <cell r="A88" t="str">
            <v>003711</v>
          </cell>
          <cell r="B88" t="str">
            <v>44</v>
          </cell>
          <cell r="C88" t="str">
            <v>泰达宏利京元宝货币A</v>
          </cell>
          <cell r="D88" t="str">
            <v>2016-11-23</v>
          </cell>
          <cell r="E88" t="str">
            <v>泰达宏利基金管理有限公司</v>
          </cell>
          <cell r="F88" t="str">
            <v>北京银行股份有限公司</v>
          </cell>
          <cell r="G88">
            <v>6983345.4800000004</v>
          </cell>
          <cell r="H88">
            <v>8404014067.6800003</v>
          </cell>
          <cell r="I88">
            <v>6983345.4800000004</v>
          </cell>
          <cell r="J88">
            <v>1.2243999999999999</v>
          </cell>
          <cell r="K88">
            <v>1.2243999999999999</v>
          </cell>
          <cell r="L88">
            <v>4.367</v>
          </cell>
        </row>
        <row r="89">
          <cell r="A89" t="str">
            <v>003712</v>
          </cell>
          <cell r="B89" t="str">
            <v>44</v>
          </cell>
          <cell r="C89" t="str">
            <v>泰达宏利京元宝货币B</v>
          </cell>
          <cell r="D89" t="str">
            <v>2016-11-23</v>
          </cell>
          <cell r="E89" t="str">
            <v>泰达宏利基金管理有限公司</v>
          </cell>
          <cell r="F89" t="str">
            <v>北京银行股份有限公司</v>
          </cell>
          <cell r="G89">
            <v>7766869708.4700003</v>
          </cell>
          <cell r="H89">
            <v>8404014067.6800003</v>
          </cell>
          <cell r="I89">
            <v>7766869708.4700003</v>
          </cell>
          <cell r="J89">
            <v>1.2899</v>
          </cell>
          <cell r="K89">
            <v>1.2899</v>
          </cell>
          <cell r="L89">
            <v>4.617</v>
          </cell>
        </row>
        <row r="90">
          <cell r="A90" t="str">
            <v>004414</v>
          </cell>
          <cell r="B90" t="str">
            <v>52</v>
          </cell>
          <cell r="C90" t="str">
            <v>泰达宏利京天宝货币A</v>
          </cell>
          <cell r="D90" t="str">
            <v>2017-03-10</v>
          </cell>
          <cell r="E90" t="str">
            <v>泰达宏利基金管理有限公司</v>
          </cell>
          <cell r="F90" t="str">
            <v>北京银行股份有限公司</v>
          </cell>
          <cell r="G90">
            <v>5770589.75</v>
          </cell>
          <cell r="H90">
            <v>363060197.38999999</v>
          </cell>
          <cell r="I90">
            <v>5770589.75</v>
          </cell>
          <cell r="J90">
            <v>1.1833</v>
          </cell>
          <cell r="K90">
            <v>1.1833</v>
          </cell>
          <cell r="L90">
            <v>4.4290000000000003</v>
          </cell>
        </row>
        <row r="91">
          <cell r="A91" t="str">
            <v>004415</v>
          </cell>
          <cell r="B91" t="str">
            <v>52</v>
          </cell>
          <cell r="C91" t="str">
            <v>泰达宏利京天宝货币B</v>
          </cell>
          <cell r="D91" t="str">
            <v>2017-03-10</v>
          </cell>
          <cell r="E91" t="str">
            <v>泰达宏利基金管理有限公司</v>
          </cell>
          <cell r="F91" t="str">
            <v>北京银行股份有限公司</v>
          </cell>
          <cell r="G91">
            <v>356110459.85000002</v>
          </cell>
          <cell r="H91">
            <v>363060197.38999999</v>
          </cell>
          <cell r="I91">
            <v>356110459.85000002</v>
          </cell>
          <cell r="J91">
            <v>1.2490000000000001</v>
          </cell>
          <cell r="K91">
            <v>1.2490000000000001</v>
          </cell>
          <cell r="L91">
            <v>4.6740000000000004</v>
          </cell>
        </row>
        <row r="92">
          <cell r="A92" t="str">
            <v>162206</v>
          </cell>
          <cell r="B92" t="str">
            <v>6</v>
          </cell>
          <cell r="C92" t="str">
            <v>泰达宏利货币A</v>
          </cell>
          <cell r="D92" t="str">
            <v>2005-11-10</v>
          </cell>
          <cell r="E92" t="str">
            <v>泰达宏利基金管理有限公司</v>
          </cell>
          <cell r="F92" t="str">
            <v>中国农业银行股份有限公司</v>
          </cell>
          <cell r="G92">
            <v>677419818.61000001</v>
          </cell>
          <cell r="H92">
            <v>16461056130.469999</v>
          </cell>
          <cell r="I92">
            <v>677419818.61000001</v>
          </cell>
          <cell r="J92">
            <v>1.0076000000000001</v>
          </cell>
          <cell r="K92">
            <v>1.0076000000000001</v>
          </cell>
          <cell r="L92">
            <v>3.7170000000000001</v>
          </cell>
        </row>
        <row r="93">
          <cell r="A93" t="str">
            <v/>
          </cell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</row>
        <row r="94">
          <cell r="A94" t="str">
            <v/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>
            <v>54665231695.349998</v>
          </cell>
          <cell r="H94">
            <v>57845106268.529999</v>
          </cell>
          <cell r="I94">
            <v>52106908144.690002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3"/>
  <sheetViews>
    <sheetView tabSelected="1" workbookViewId="0">
      <selection activeCell="J98" sqref="J98"/>
    </sheetView>
  </sheetViews>
  <sheetFormatPr defaultRowHeight="13.5"/>
  <cols>
    <col min="3" max="3" width="28.875" bestFit="1" customWidth="1"/>
    <col min="4" max="5" width="25.5" bestFit="1" customWidth="1"/>
    <col min="6" max="6" width="13" bestFit="1" customWidth="1"/>
    <col min="7" max="7" width="17.25" bestFit="1" customWidth="1"/>
    <col min="8" max="9" width="19.375" bestFit="1" customWidth="1"/>
    <col min="10" max="10" width="13" bestFit="1" customWidth="1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4.25" thickBot="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4.25" thickTop="1">
      <c r="A4" s="3" t="s">
        <v>1</v>
      </c>
      <c r="B4" s="4"/>
      <c r="C4" s="4"/>
      <c r="D4" s="4"/>
      <c r="E4" s="4"/>
      <c r="F4" s="4"/>
      <c r="G4" s="4"/>
      <c r="H4" s="4"/>
      <c r="I4" s="4"/>
      <c r="J4" s="5"/>
    </row>
    <row r="5" spans="1:10" ht="14.25" thickBot="1">
      <c r="A5" s="6"/>
      <c r="B5" s="7"/>
      <c r="C5" s="7"/>
      <c r="D5" s="7"/>
      <c r="E5" s="7"/>
      <c r="F5" s="7"/>
      <c r="G5" s="7"/>
      <c r="H5" s="7"/>
      <c r="I5" s="7"/>
      <c r="J5" s="8"/>
    </row>
    <row r="6" spans="1:10" ht="15" thickTop="1" thickBot="1">
      <c r="A6" s="9" t="s">
        <v>2</v>
      </c>
      <c r="B6" s="9"/>
      <c r="C6" s="10" t="s">
        <v>3</v>
      </c>
      <c r="D6" s="10"/>
      <c r="E6" s="11" t="s">
        <v>4</v>
      </c>
      <c r="F6" s="11"/>
      <c r="G6" s="11"/>
      <c r="H6" s="10"/>
      <c r="I6" s="12"/>
      <c r="J6" s="12"/>
    </row>
    <row r="7" spans="1:10" ht="15" thickTop="1" thickBot="1">
      <c r="A7" s="9" t="s">
        <v>5</v>
      </c>
      <c r="B7" s="9"/>
      <c r="C7" s="10" t="s">
        <v>6</v>
      </c>
      <c r="D7" s="10" t="s">
        <v>7</v>
      </c>
      <c r="E7" s="10" t="s">
        <v>8</v>
      </c>
      <c r="F7" s="10" t="s">
        <v>9</v>
      </c>
      <c r="G7" s="10" t="s">
        <v>10</v>
      </c>
      <c r="H7" s="10" t="s">
        <v>11</v>
      </c>
      <c r="I7" s="12"/>
      <c r="J7" s="12"/>
    </row>
    <row r="8" spans="1:10" ht="15" thickTop="1" thickBot="1">
      <c r="A8" s="13" t="s">
        <v>12</v>
      </c>
      <c r="B8" s="13"/>
      <c r="C8" s="14" t="str">
        <f>VLOOKUP(A8,[1]每日净值表!$A$6:$L$547,3,0)</f>
        <v>泰达宏利成长混合</v>
      </c>
      <c r="D8" s="15" t="s">
        <v>4</v>
      </c>
      <c r="E8" s="14" t="str">
        <f>VLOOKUP(A8,[1]每日净值表!$A$6:$L$547,6,0)</f>
        <v>交通银行股份有限公司</v>
      </c>
      <c r="F8" s="16">
        <f>VLOOKUP(A8,[1]每日净值表!$A$6:$L$547,10,0)</f>
        <v>1.2544999999999999</v>
      </c>
      <c r="G8" s="16">
        <f>VLOOKUP(A8,[1]每日净值表!$A$6:$L$547,11,0)</f>
        <v>3.4495</v>
      </c>
      <c r="H8" s="31">
        <f>VLOOKUP(A8,[1]每日净值表!$A$6:$L$547,7,0)</f>
        <v>744089229.88</v>
      </c>
      <c r="I8" s="10"/>
      <c r="J8" s="12"/>
    </row>
    <row r="9" spans="1:10" ht="15" thickTop="1" thickBot="1">
      <c r="A9" s="13" t="s">
        <v>13</v>
      </c>
      <c r="B9" s="13"/>
      <c r="C9" s="14" t="str">
        <f>VLOOKUP(A9,[1]每日净值表!$A$6:$L$547,3,0)</f>
        <v>泰达宏利周期混合</v>
      </c>
      <c r="D9" s="15" t="s">
        <v>4</v>
      </c>
      <c r="E9" s="14" t="str">
        <f>VLOOKUP(A9,[1]每日净值表!$A$6:$L$547,6,0)</f>
        <v>交通银行股份有限公司</v>
      </c>
      <c r="F9" s="16">
        <f>VLOOKUP(A9,[1]每日净值表!$A$6:$L$547,10,0)</f>
        <v>1.3602000000000001</v>
      </c>
      <c r="G9" s="16">
        <f>VLOOKUP(A9,[1]每日净值表!$A$6:$L$547,11,0)</f>
        <v>3.4051999999999998</v>
      </c>
      <c r="H9" s="31">
        <f>VLOOKUP(A9,[1]每日净值表!$A$6:$L$547,7,0)</f>
        <v>236844540.06999999</v>
      </c>
      <c r="I9" s="10"/>
      <c r="J9" s="12"/>
    </row>
    <row r="10" spans="1:10" ht="15" thickTop="1" thickBot="1">
      <c r="A10" s="13" t="s">
        <v>14</v>
      </c>
      <c r="B10" s="13"/>
      <c r="C10" s="14" t="str">
        <f>VLOOKUP(A10,[1]每日净值表!$A$6:$L$547,3,0)</f>
        <v>泰达宏利稳定混合</v>
      </c>
      <c r="D10" s="15" t="s">
        <v>4</v>
      </c>
      <c r="E10" s="14" t="str">
        <f>VLOOKUP(A10,[1]每日净值表!$A$6:$L$547,6,0)</f>
        <v>交通银行股份有限公司</v>
      </c>
      <c r="F10" s="16">
        <f>VLOOKUP(A10,[1]每日净值表!$A$6:$L$547,10,0)</f>
        <v>0.97350000000000003</v>
      </c>
      <c r="G10" s="16">
        <f>VLOOKUP(A10,[1]每日净值表!$A$6:$L$547,11,0)</f>
        <v>2.9135</v>
      </c>
      <c r="H10" s="31">
        <f>VLOOKUP(A10,[1]每日净值表!$A$6:$L$547,7,0)</f>
        <v>105712046.05</v>
      </c>
      <c r="I10" s="10"/>
      <c r="J10" s="12"/>
    </row>
    <row r="11" spans="1:10" ht="15" thickTop="1" thickBot="1">
      <c r="A11" s="13" t="s">
        <v>15</v>
      </c>
      <c r="B11" s="17"/>
      <c r="C11" s="14" t="str">
        <f>VLOOKUP(A11,[1]每日净值表!$A$6:$L$547,3,0)</f>
        <v>泰达宏利行业混合</v>
      </c>
      <c r="D11" s="15" t="s">
        <v>4</v>
      </c>
      <c r="E11" s="14" t="str">
        <f>VLOOKUP(A11,[1]每日净值表!$A$6:$L$547,6,0)</f>
        <v>中国银行股份有限公司</v>
      </c>
      <c r="F11" s="16">
        <f>VLOOKUP(A11,[1]每日净值表!$A$6:$L$547,10,0)</f>
        <v>3.0234999999999999</v>
      </c>
      <c r="G11" s="16">
        <f>VLOOKUP(A11,[1]每日净值表!$A$6:$L$547,11,0)</f>
        <v>4.8285</v>
      </c>
      <c r="H11" s="31">
        <f>VLOOKUP(A11,[1]每日净值表!$A$6:$L$547,7,0)</f>
        <v>458832166.14999998</v>
      </c>
      <c r="I11" s="10"/>
      <c r="J11" s="12"/>
    </row>
    <row r="12" spans="1:10" ht="15" thickTop="1" thickBot="1">
      <c r="A12" s="13" t="s">
        <v>16</v>
      </c>
      <c r="B12" s="17"/>
      <c r="C12" s="14" t="str">
        <f>VLOOKUP(A12,[1]每日净值表!$A$6:$L$547,3,0)</f>
        <v>泰达宏利风险预算混合</v>
      </c>
      <c r="D12" s="15" t="s">
        <v>4</v>
      </c>
      <c r="E12" s="14" t="str">
        <f>VLOOKUP(A12,[1]每日净值表!$A$6:$L$547,6,0)</f>
        <v>交通银行股份有限公司</v>
      </c>
      <c r="F12" s="16">
        <f>VLOOKUP(A12,[1]每日净值表!$A$6:$L$547,10,0)</f>
        <v>1.0241</v>
      </c>
      <c r="G12" s="16">
        <f>VLOOKUP(A12,[1]每日净值表!$A$6:$L$547,11,0)</f>
        <v>2.9691000000000001</v>
      </c>
      <c r="H12" s="31">
        <f>VLOOKUP(A12,[1]每日净值表!$A$6:$L$547,7,0)</f>
        <v>216652238.62</v>
      </c>
      <c r="I12" s="10"/>
      <c r="J12" s="12"/>
    </row>
    <row r="13" spans="1:10" ht="15" thickTop="1" thickBot="1">
      <c r="A13" s="13" t="s">
        <v>17</v>
      </c>
      <c r="B13" s="17"/>
      <c r="C13" s="14" t="str">
        <f>VLOOKUP(A13,[1]每日净值表!$A$6:$L$547,3,0)</f>
        <v>泰达宏利效率优选混合（LOF）</v>
      </c>
      <c r="D13" s="15" t="s">
        <v>4</v>
      </c>
      <c r="E13" s="14" t="str">
        <f>VLOOKUP(A13,[1]每日净值表!$A$6:$L$547,6,0)</f>
        <v>中国建设银行股份有限公司</v>
      </c>
      <c r="F13" s="16">
        <f>VLOOKUP(A13,[1]每日净值表!$A$6:$L$547,10,0)</f>
        <v>1.2302999999999999</v>
      </c>
      <c r="G13" s="16">
        <f>VLOOKUP(A13,[1]每日净值表!$A$6:$L$547,11,0)</f>
        <v>2.9590999999999998</v>
      </c>
      <c r="H13" s="31">
        <f>VLOOKUP(A13,[1]每日净值表!$A$6:$L$547,7,0)</f>
        <v>931792765.09000003</v>
      </c>
      <c r="I13" s="10"/>
      <c r="J13" s="12"/>
    </row>
    <row r="14" spans="1:10" ht="15" thickTop="1" thickBot="1">
      <c r="A14" s="13" t="s">
        <v>18</v>
      </c>
      <c r="B14" s="17"/>
      <c r="C14" s="14" t="str">
        <f>VLOOKUP(A14,[1]每日净值表!$A$6:$L$547,3,0)</f>
        <v>泰达宏利首选企业股票</v>
      </c>
      <c r="D14" s="15" t="s">
        <v>4</v>
      </c>
      <c r="E14" s="14" t="str">
        <f>VLOOKUP(A14,[1]每日净值表!$A$6:$L$547,6,0)</f>
        <v>中国农业银行股份有限公司</v>
      </c>
      <c r="F14" s="16">
        <f>VLOOKUP(A14,[1]每日净值表!$A$6:$L$547,10,0)</f>
        <v>1.1616</v>
      </c>
      <c r="G14" s="16">
        <f>VLOOKUP(A14,[1]每日净值表!$A$6:$L$547,11,0)</f>
        <v>1.8815999999999999</v>
      </c>
      <c r="H14" s="31">
        <f>VLOOKUP(A14,[1]每日净值表!$A$6:$L$547,7,0)</f>
        <v>449728453.36000001</v>
      </c>
      <c r="I14" s="10"/>
      <c r="J14" s="12"/>
    </row>
    <row r="15" spans="1:10" ht="15" thickTop="1" thickBot="1">
      <c r="A15" s="13" t="s">
        <v>19</v>
      </c>
      <c r="B15" s="17"/>
      <c r="C15" s="14" t="str">
        <f>VLOOKUP(A15,[1]每日净值表!$A$6:$L$547,3,0)</f>
        <v>泰达宏利市值优选混合</v>
      </c>
      <c r="D15" s="15" t="s">
        <v>4</v>
      </c>
      <c r="E15" s="14" t="str">
        <f>VLOOKUP(A15,[1]每日净值表!$A$6:$L$547,6,0)</f>
        <v>中国建设银行股份有限公司</v>
      </c>
      <c r="F15" s="16">
        <f>VLOOKUP(A15,[1]每日净值表!$A$6:$L$547,10,0)</f>
        <v>0.80530000000000002</v>
      </c>
      <c r="G15" s="16">
        <f>VLOOKUP(A15,[1]每日净值表!$A$6:$L$547,11,0)</f>
        <v>0.80530000000000002</v>
      </c>
      <c r="H15" s="31">
        <f>VLOOKUP(A15,[1]每日净值表!$A$6:$L$547,7,0)</f>
        <v>1409705752.5799999</v>
      </c>
      <c r="I15" s="10"/>
      <c r="J15" s="12"/>
    </row>
    <row r="16" spans="1:10" ht="15" thickTop="1" thickBot="1">
      <c r="A16" s="13" t="s">
        <v>20</v>
      </c>
      <c r="B16" s="17"/>
      <c r="C16" s="14" t="str">
        <f>VLOOKUP(A16,[1]每日净值表!$A$6:$L$547,3,0)</f>
        <v>泰达宏利集利债券A</v>
      </c>
      <c r="D16" s="15" t="s">
        <v>4</v>
      </c>
      <c r="E16" s="14" t="str">
        <f>VLOOKUP(A16,[1]每日净值表!$A$6:$L$547,6,0)</f>
        <v>中国银行股份有限公司</v>
      </c>
      <c r="F16" s="16">
        <f>VLOOKUP(A16,[1]每日净值表!$A$6:$L$547,10,0)</f>
        <v>1.296</v>
      </c>
      <c r="G16" s="16">
        <f>VLOOKUP(A16,[1]每日净值表!$A$6:$L$547,11,0)</f>
        <v>1.7010000000000001</v>
      </c>
      <c r="H16" s="31">
        <f>VLOOKUP(A16,[1]每日净值表!$A$6:$L$547,7,0)</f>
        <v>1573537895.49</v>
      </c>
      <c r="I16" s="10"/>
      <c r="J16" s="12"/>
    </row>
    <row r="17" spans="1:10" ht="15" thickTop="1" thickBot="1">
      <c r="A17" s="13" t="s">
        <v>21</v>
      </c>
      <c r="B17" s="17"/>
      <c r="C17" s="14" t="str">
        <f>VLOOKUP(A17,[1]每日净值表!$A$6:$L$547,3,0)</f>
        <v>泰达宏利品质生活混合</v>
      </c>
      <c r="D17" s="15" t="s">
        <v>4</v>
      </c>
      <c r="E17" s="14" t="str">
        <f>VLOOKUP(A17,[1]每日净值表!$A$6:$L$547,6,0)</f>
        <v>中国建设银行股份有限公司</v>
      </c>
      <c r="F17" s="18">
        <f>VLOOKUP(A17,[1]每日净值表!$A$6:$L$547,10,0)</f>
        <v>0.874</v>
      </c>
      <c r="G17" s="18">
        <f>VLOOKUP(A17,[1]每日净值表!$A$6:$L$547,11,0)</f>
        <v>1.3340000000000001</v>
      </c>
      <c r="H17" s="31">
        <f>VLOOKUP(A17,[1]每日净值表!$A$6:$L$547,7,0)</f>
        <v>156259941.09999999</v>
      </c>
      <c r="I17" s="10"/>
      <c r="J17" s="12"/>
    </row>
    <row r="18" spans="1:10" ht="15" thickTop="1" thickBot="1">
      <c r="A18" s="13" t="s">
        <v>22</v>
      </c>
      <c r="B18" s="17"/>
      <c r="C18" s="14" t="str">
        <f>VLOOKUP(A18,[1]每日净值表!$A$6:$L$547,3,0)</f>
        <v>泰达宏利红利先锋混合</v>
      </c>
      <c r="D18" s="15" t="s">
        <v>4</v>
      </c>
      <c r="E18" s="14" t="str">
        <f>VLOOKUP(A18,[1]每日净值表!$A$6:$L$547,6,0)</f>
        <v>中国建设银行股份有限公司</v>
      </c>
      <c r="F18" s="18">
        <f>VLOOKUP(A18,[1]每日净值表!$A$6:$L$547,10,0)</f>
        <v>1.123</v>
      </c>
      <c r="G18" s="18">
        <f>VLOOKUP(A18,[1]每日净值表!$A$6:$L$547,11,0)</f>
        <v>1.6220000000000001</v>
      </c>
      <c r="H18" s="31">
        <f>VLOOKUP(A18,[1]每日净值表!$A$6:$L$547,7,0)</f>
        <v>172976592.19</v>
      </c>
      <c r="I18" s="10"/>
      <c r="J18" s="12"/>
    </row>
    <row r="19" spans="1:10" ht="15" thickTop="1" thickBot="1">
      <c r="A19" s="13" t="s">
        <v>23</v>
      </c>
      <c r="B19" s="17"/>
      <c r="C19" s="14" t="str">
        <f>VLOOKUP(A19,[1]每日净值表!$A$6:$L$547,3,0)</f>
        <v>泰达宏利财富大盘指数A</v>
      </c>
      <c r="D19" s="15" t="s">
        <v>4</v>
      </c>
      <c r="E19" s="14" t="str">
        <f>VLOOKUP(A19,[1]每日净值表!$A$6:$L$547,6,0)</f>
        <v>中国银行股份有限公司</v>
      </c>
      <c r="F19" s="16">
        <f>VLOOKUP(A19,[1]每日净值表!$A$6:$L$547,10,0)</f>
        <v>1.3368</v>
      </c>
      <c r="G19" s="16">
        <f>VLOOKUP(A19,[1]每日净值表!$A$6:$L$547,11,0)</f>
        <v>1.7767999999999999</v>
      </c>
      <c r="H19" s="31">
        <f>VLOOKUP(A19,[1]每日净值表!$A$6:$L$547,7,0)</f>
        <v>211921537.06</v>
      </c>
      <c r="I19" s="10"/>
      <c r="J19" s="12"/>
    </row>
    <row r="20" spans="1:10" ht="15" thickTop="1" thickBot="1">
      <c r="A20" s="13" t="s">
        <v>24</v>
      </c>
      <c r="B20" s="17"/>
      <c r="C20" s="14" t="str">
        <f>VLOOKUP(A20,[1]每日净值表!$A$6:$L$547,3,0)</f>
        <v>泰达宏利领先中小盘混合</v>
      </c>
      <c r="D20" s="15" t="s">
        <v>4</v>
      </c>
      <c r="E20" s="14" t="str">
        <f>VLOOKUP(A20,[1]每日净值表!$A$6:$L$547,6,0)</f>
        <v>中国农业银行股份有限公司</v>
      </c>
      <c r="F20" s="19">
        <f>VLOOKUP(A20,[1]每日净值表!$A$6:$L$547,10,0)</f>
        <v>0.89700000000000002</v>
      </c>
      <c r="G20" s="19">
        <f>VLOOKUP(A20,[1]每日净值表!$A$6:$L$547,11,0)</f>
        <v>0.89700000000000002</v>
      </c>
      <c r="H20" s="31">
        <f>VLOOKUP(A20,[1]每日净值表!$A$6:$L$547,7,0)</f>
        <v>115277966.70999999</v>
      </c>
      <c r="I20" s="10"/>
      <c r="J20" s="12"/>
    </row>
    <row r="21" spans="1:10" ht="15" thickTop="1" thickBot="1">
      <c r="A21" s="13" t="s">
        <v>25</v>
      </c>
      <c r="B21" s="17"/>
      <c r="C21" s="14" t="str">
        <f>VLOOKUP(A21,[1]每日净值表!$A$6:$L$547,3,0)</f>
        <v>泰达宏利聚利债券（LOF）</v>
      </c>
      <c r="D21" s="15" t="s">
        <v>4</v>
      </c>
      <c r="E21" s="14" t="str">
        <f>VLOOKUP(A21,[1]每日净值表!$A$6:$L$547,6,0)</f>
        <v>中国银行股份有限公司</v>
      </c>
      <c r="F21" s="19">
        <f>VLOOKUP(A21,[1]每日净值表!$A$6:$L$547,10,0)</f>
        <v>1.018</v>
      </c>
      <c r="G21" s="19">
        <f>VLOOKUP(A21,[1]每日净值表!$A$6:$L$547,11,0)</f>
        <v>1.5489999999999999</v>
      </c>
      <c r="H21" s="31">
        <f>VLOOKUP(A21,[1]每日净值表!$A$6:$L$547,7,0)</f>
        <v>294799562.56999999</v>
      </c>
      <c r="I21" s="10"/>
      <c r="J21" s="12"/>
    </row>
    <row r="22" spans="1:10" ht="15" thickTop="1" thickBot="1">
      <c r="A22" s="13" t="s">
        <v>26</v>
      </c>
      <c r="B22" s="17"/>
      <c r="C22" s="14" t="str">
        <f>VLOOKUP(A22,[1]每日净值表!$A$6:$L$547,3,0)</f>
        <v>泰达中证500</v>
      </c>
      <c r="D22" s="15" t="s">
        <v>4</v>
      </c>
      <c r="E22" s="14" t="str">
        <f>VLOOKUP(A22,[1]每日净值表!$A$6:$L$547,6,0)</f>
        <v>中国银行</v>
      </c>
      <c r="F22" s="16">
        <f>VLOOKUP(A22,[1]每日净值表!$A$6:$L$547,10,0)</f>
        <v>0.98150000000000004</v>
      </c>
      <c r="G22" s="16">
        <f>VLOOKUP(A22,[1]每日净值表!$A$6:$L$547,11,0)</f>
        <v>2.1198000000000001</v>
      </c>
      <c r="H22" s="31">
        <f>VLOOKUP(A22,[1]每日净值表!$A$6:$L$547,7,0)</f>
        <v>284645181.72000003</v>
      </c>
      <c r="I22" s="10"/>
      <c r="J22" s="12"/>
    </row>
    <row r="23" spans="1:10" ht="15" thickTop="1" thickBot="1">
      <c r="A23" s="13" t="s">
        <v>27</v>
      </c>
      <c r="B23" s="17"/>
      <c r="C23" s="14" t="str">
        <f>VLOOKUP(A23,[1]每日净值表!$A$6:$L$547,3,0)</f>
        <v>泰达宏利集利债券C</v>
      </c>
      <c r="D23" s="15" t="s">
        <v>4</v>
      </c>
      <c r="E23" s="14" t="str">
        <f>VLOOKUP(A23,[1]每日净值表!$A$6:$L$547,6,0)</f>
        <v>中国银行股份有限公司</v>
      </c>
      <c r="F23" s="16">
        <f>VLOOKUP(A23,[1]每日净值表!$A$6:$L$547,10,0)</f>
        <v>1.2345999999999999</v>
      </c>
      <c r="G23" s="16">
        <f>VLOOKUP(A23,[1]每日净值表!$A$6:$L$547,11,0)</f>
        <v>1.6406000000000001</v>
      </c>
      <c r="H23" s="31">
        <f>VLOOKUP(A23,[1]每日净值表!$A$6:$L$547,7,0)</f>
        <v>68065436.450000003</v>
      </c>
      <c r="I23" s="10"/>
      <c r="J23" s="12"/>
    </row>
    <row r="24" spans="1:10" ht="15" thickTop="1" thickBot="1">
      <c r="A24" s="13" t="s">
        <v>28</v>
      </c>
      <c r="B24" s="17"/>
      <c r="C24" s="14" t="str">
        <f>VLOOKUP(A24,[1]每日净值表!$A$6:$L$547,3,0)</f>
        <v>泰达宏利逆向策略混合</v>
      </c>
      <c r="D24" s="15" t="s">
        <v>4</v>
      </c>
      <c r="E24" s="14" t="str">
        <f>VLOOKUP(A24,[1]每日净值表!$A$6:$L$547,6,0)</f>
        <v>中国建设银行股份有限公司</v>
      </c>
      <c r="F24" s="19">
        <f>VLOOKUP(A24,[1]每日净值表!$A$6:$L$547,10,0)</f>
        <v>2.1190000000000002</v>
      </c>
      <c r="G24" s="19">
        <f>VLOOKUP(A24,[1]每日净值表!$A$6:$L$547,11,0)</f>
        <v>2.5289999999999999</v>
      </c>
      <c r="H24" s="31">
        <f>VLOOKUP(A24,[1]每日净值表!$A$6:$L$547,7,0)</f>
        <v>1468422486.3299999</v>
      </c>
      <c r="I24" s="10"/>
      <c r="J24" s="12"/>
    </row>
    <row r="25" spans="1:10" ht="15" thickTop="1" thickBot="1">
      <c r="A25" s="13" t="s">
        <v>29</v>
      </c>
      <c r="B25" s="17"/>
      <c r="C25" s="14" t="str">
        <f>VLOOKUP(A25,[1]每日净值表!$A$6:$L$547,3,0)</f>
        <v>泰达信用合利债券A</v>
      </c>
      <c r="D25" s="15" t="s">
        <v>4</v>
      </c>
      <c r="E25" s="14" t="str">
        <f>VLOOKUP(A25,[1]每日净值表!$A$6:$L$547,6,0)</f>
        <v>中国银行股份有限公司</v>
      </c>
      <c r="F25" s="19">
        <f>VLOOKUP(A25,[1]每日净值表!$A$6:$L$547,10,0)</f>
        <v>1.016</v>
      </c>
      <c r="G25" s="19">
        <f>VLOOKUP(A25,[1]每日净值表!$A$6:$L$547,11,0)</f>
        <v>1.333</v>
      </c>
      <c r="H25" s="31">
        <f>VLOOKUP(A25,[1]每日净值表!$A$6:$L$547,7,0)</f>
        <v>178140437.66</v>
      </c>
      <c r="I25" s="10"/>
      <c r="J25" s="12"/>
    </row>
    <row r="26" spans="1:10" ht="15" thickTop="1" thickBot="1">
      <c r="A26" s="13" t="s">
        <v>30</v>
      </c>
      <c r="B26" s="17"/>
      <c r="C26" s="14" t="str">
        <f>VLOOKUP(A26,[1]每日净值表!$A$6:$L$547,3,0)</f>
        <v>泰达信用合利债券B</v>
      </c>
      <c r="D26" s="15" t="s">
        <v>4</v>
      </c>
      <c r="E26" s="14" t="str">
        <f>VLOOKUP(A26,[1]每日净值表!$A$6:$L$547,6,0)</f>
        <v>中国银行股份有限公司</v>
      </c>
      <c r="F26" s="19">
        <f>VLOOKUP(A26,[1]每日净值表!$A$6:$L$547,10,0)</f>
        <v>1.0129999999999999</v>
      </c>
      <c r="G26" s="19">
        <f>VLOOKUP(A26,[1]每日净值表!$A$6:$L$547,11,0)</f>
        <v>1.321</v>
      </c>
      <c r="H26" s="31">
        <f>VLOOKUP(A26,[1]每日净值表!$A$6:$L$547,7,0)</f>
        <v>7013723.04</v>
      </c>
      <c r="I26" s="10"/>
      <c r="J26" s="12"/>
    </row>
    <row r="27" spans="1:10" ht="15" thickTop="1" thickBot="1">
      <c r="A27" s="13" t="s">
        <v>31</v>
      </c>
      <c r="B27" s="17"/>
      <c r="C27" s="14" t="str">
        <f>VLOOKUP(A27,[1]每日净值表!$A$6:$L$547,3,0)</f>
        <v>泰达宏利收益债券A</v>
      </c>
      <c r="D27" s="15" t="s">
        <v>4</v>
      </c>
      <c r="E27" s="14" t="str">
        <f>VLOOKUP(A27,[1]每日净值表!$A$6:$L$547,6,0)</f>
        <v>中国银行股份有限公司</v>
      </c>
      <c r="F27" s="19">
        <f>VLOOKUP(A27,[1]每日净值表!$A$6:$L$547,10,0)</f>
        <v>1.008</v>
      </c>
      <c r="G27" s="19">
        <f>VLOOKUP(A27,[1]每日净值表!$A$6:$L$547,11,0)</f>
        <v>1.268</v>
      </c>
      <c r="H27" s="31">
        <f>VLOOKUP(A27,[1]每日净值表!$A$6:$L$547,7,0)</f>
        <v>9708320</v>
      </c>
      <c r="I27" s="10"/>
      <c r="J27" s="12"/>
    </row>
    <row r="28" spans="1:10" ht="15" thickTop="1" thickBot="1">
      <c r="A28" s="13" t="s">
        <v>32</v>
      </c>
      <c r="B28" s="17"/>
      <c r="C28" s="14" t="str">
        <f>VLOOKUP(A28,[1]每日净值表!$A$6:$L$547,3,0)</f>
        <v>泰达宏利收益债券B</v>
      </c>
      <c r="D28" s="15" t="s">
        <v>4</v>
      </c>
      <c r="E28" s="14" t="str">
        <f>VLOOKUP(A28,[1]每日净值表!$A$6:$L$547,6,0)</f>
        <v>中国银行股份有限公司</v>
      </c>
      <c r="F28" s="19">
        <f>VLOOKUP(A28,[1]每日净值表!$A$6:$L$547,10,0)</f>
        <v>0.98799999999999999</v>
      </c>
      <c r="G28" s="19">
        <f>VLOOKUP(A28,[1]每日净值表!$A$6:$L$547,11,0)</f>
        <v>1.248</v>
      </c>
      <c r="H28" s="31">
        <f>VLOOKUP(A28,[1]每日净值表!$A$6:$L$547,7,0)</f>
        <v>14235848.02</v>
      </c>
      <c r="I28" s="10"/>
      <c r="J28" s="12"/>
    </row>
    <row r="29" spans="1:10" ht="15" thickTop="1" thickBot="1">
      <c r="A29" s="13" t="s">
        <v>33</v>
      </c>
      <c r="B29" s="17"/>
      <c r="C29" s="14" t="str">
        <f>VLOOKUP(A29,[1]每日净值表!$A$6:$L$547,3,0)</f>
        <v>泰达淘利债券A</v>
      </c>
      <c r="D29" s="15" t="s">
        <v>4</v>
      </c>
      <c r="E29" s="14" t="str">
        <f>VLOOKUP(A29,[1]每日净值表!$A$6:$L$547,6,0)</f>
        <v>中国银行股份有限公司</v>
      </c>
      <c r="F29" s="19">
        <f>VLOOKUP(A29,[1]每日净值表!$A$6:$L$547,10,0)</f>
        <v>1.226</v>
      </c>
      <c r="G29" s="19">
        <f>VLOOKUP(A29,[1]每日净值表!$A$6:$L$547,11,0)</f>
        <v>1.226</v>
      </c>
      <c r="H29" s="31">
        <f>VLOOKUP(A29,[1]每日净值表!$A$6:$L$547,7,0)</f>
        <v>2915809983.98</v>
      </c>
      <c r="I29" s="10"/>
      <c r="J29" s="12"/>
    </row>
    <row r="30" spans="1:10" ht="15" thickTop="1" thickBot="1">
      <c r="A30" s="13" t="s">
        <v>34</v>
      </c>
      <c r="B30" s="17"/>
      <c r="C30" s="14" t="str">
        <f>VLOOKUP(A30,[1]每日净值表!$A$6:$L$547,3,0)</f>
        <v>泰达淘利债券B</v>
      </c>
      <c r="D30" s="15" t="s">
        <v>4</v>
      </c>
      <c r="E30" s="14" t="str">
        <f>VLOOKUP(A30,[1]每日净值表!$A$6:$L$547,6,0)</f>
        <v>中国银行股份有限公司</v>
      </c>
      <c r="F30" s="19">
        <f>VLOOKUP(A30,[1]每日净值表!$A$6:$L$547,10,0)</f>
        <v>1.2190000000000001</v>
      </c>
      <c r="G30" s="19">
        <f>VLOOKUP(A30,[1]每日净值表!$A$6:$L$547,11,0)</f>
        <v>1.2190000000000001</v>
      </c>
      <c r="H30" s="31">
        <f>VLOOKUP(A30,[1]每日净值表!$A$6:$L$547,7,0)</f>
        <v>1413226.8</v>
      </c>
      <c r="I30" s="10"/>
      <c r="J30" s="12"/>
    </row>
    <row r="31" spans="1:10" ht="15" thickTop="1" thickBot="1">
      <c r="A31" s="13" t="s">
        <v>35</v>
      </c>
      <c r="B31" s="17"/>
      <c r="C31" s="14" t="str">
        <f>VLOOKUP(A31,[1]每日净值表!$A$6:$L$547,3,0)</f>
        <v>泰达宏利瑞利债券A</v>
      </c>
      <c r="D31" s="15" t="s">
        <v>4</v>
      </c>
      <c r="E31" s="14" t="str">
        <f>VLOOKUP(A31,[1]每日净值表!$A$6:$L$547,6,0)</f>
        <v>中国银行股份有限公司</v>
      </c>
      <c r="F31" s="19">
        <f>VLOOKUP(A31,[1]每日净值表!$A$6:$L$547,10,0)</f>
        <v>1.004</v>
      </c>
      <c r="G31" s="19">
        <f>VLOOKUP(A31,[1]每日净值表!$A$6:$L$547,11,0)</f>
        <v>1.139</v>
      </c>
      <c r="H31" s="31">
        <f>VLOOKUP(A31,[1]每日净值表!$A$6:$L$547,7,0)</f>
        <v>33706022.850000001</v>
      </c>
      <c r="I31" s="10"/>
      <c r="J31" s="12"/>
    </row>
    <row r="32" spans="1:10" ht="15" thickTop="1" thickBot="1">
      <c r="A32" s="13" t="s">
        <v>36</v>
      </c>
      <c r="B32" s="17"/>
      <c r="C32" s="14" t="str">
        <f>VLOOKUP(A32,[1]每日净值表!$A$6:$L$547,3,0)</f>
        <v>泰达宏利瑞利债券B</v>
      </c>
      <c r="D32" s="15" t="s">
        <v>4</v>
      </c>
      <c r="E32" s="14" t="str">
        <f>VLOOKUP(A32,[1]每日净值表!$A$6:$L$547,6,0)</f>
        <v>中国银行股份有限公司</v>
      </c>
      <c r="F32" s="19">
        <f>VLOOKUP(A32,[1]每日净值表!$A$6:$L$547,10,0)</f>
        <v>0.99</v>
      </c>
      <c r="G32" s="19">
        <f>VLOOKUP(A32,[1]每日净值表!$A$6:$L$547,11,0)</f>
        <v>1.29</v>
      </c>
      <c r="H32" s="31">
        <f>VLOOKUP(A32,[1]每日净值表!$A$6:$L$547,7,0)</f>
        <v>207721442.81999999</v>
      </c>
      <c r="I32" s="10"/>
      <c r="J32" s="12"/>
    </row>
    <row r="33" spans="1:10" ht="15" thickTop="1" thickBot="1">
      <c r="A33" s="13" t="s">
        <v>37</v>
      </c>
      <c r="B33" s="17"/>
      <c r="C33" s="14" t="str">
        <f>VLOOKUP(A33,[1]每日净值表!$A$6:$L$547,3,0)</f>
        <v>泰达宏利养老混合A</v>
      </c>
      <c r="D33" s="15" t="s">
        <v>4</v>
      </c>
      <c r="E33" s="14" t="str">
        <f>VLOOKUP(A33,[1]每日净值表!$A$6:$L$547,6,0)</f>
        <v>中国银行股份有限公司</v>
      </c>
      <c r="F33" s="19">
        <f>VLOOKUP(A33,[1]每日净值表!$A$6:$L$547,10,0)</f>
        <v>1.095</v>
      </c>
      <c r="G33" s="19">
        <f>VLOOKUP(A33,[1]每日净值表!$A$6:$L$547,11,0)</f>
        <v>1.2849999999999999</v>
      </c>
      <c r="H33" s="31">
        <f>VLOOKUP(A33,[1]每日净值表!$A$6:$L$547,7,0)</f>
        <v>266742741.97</v>
      </c>
      <c r="I33" s="10"/>
      <c r="J33" s="12"/>
    </row>
    <row r="34" spans="1:10" ht="15" thickTop="1" thickBot="1">
      <c r="A34" s="13" t="s">
        <v>38</v>
      </c>
      <c r="B34" s="17"/>
      <c r="C34" s="14" t="str">
        <f>VLOOKUP(A34,[1]每日净值表!$A$6:$L$547,3,0)</f>
        <v>泰达宏利养老混合B</v>
      </c>
      <c r="D34" s="15" t="s">
        <v>4</v>
      </c>
      <c r="E34" s="14" t="str">
        <f>VLOOKUP(A34,[1]每日净值表!$A$6:$L$547,6,0)</f>
        <v>中国银行股份有限公司</v>
      </c>
      <c r="F34" s="19">
        <f>VLOOKUP(A34,[1]每日净值表!$A$6:$L$547,10,0)</f>
        <v>1.07</v>
      </c>
      <c r="G34" s="19">
        <f>VLOOKUP(A34,[1]每日净值表!$A$6:$L$547,11,0)</f>
        <v>1.26</v>
      </c>
      <c r="H34" s="31">
        <f>VLOOKUP(A34,[1]每日净值表!$A$6:$L$547,7,0)</f>
        <v>224956652.16999999</v>
      </c>
      <c r="I34" s="10"/>
      <c r="J34" s="12"/>
    </row>
    <row r="35" spans="1:10" ht="15" thickTop="1" thickBot="1">
      <c r="A35" s="13" t="s">
        <v>39</v>
      </c>
      <c r="B35" s="17"/>
      <c r="C35" s="14" t="str">
        <f>VLOOKUP(A35,[1]每日净值表!$A$6:$L$547,3,0)</f>
        <v>泰达转型机遇股票</v>
      </c>
      <c r="D35" s="15" t="s">
        <v>4</v>
      </c>
      <c r="E35" s="14" t="str">
        <f>VLOOKUP(A35,[1]每日净值表!$A$6:$L$547,6,0)</f>
        <v>中国银行股份有限公司</v>
      </c>
      <c r="F35" s="19">
        <f>VLOOKUP(A35,[1]每日净值表!$A$6:$L$547,10,0)</f>
        <v>0.88500000000000001</v>
      </c>
      <c r="G35" s="19">
        <f>VLOOKUP(A35,[1]每日净值表!$A$6:$L$547,11,0)</f>
        <v>1.105</v>
      </c>
      <c r="H35" s="31">
        <f>VLOOKUP(A35,[1]每日净值表!$A$6:$L$547,7,0)</f>
        <v>103632392.04000001</v>
      </c>
      <c r="I35" s="10"/>
      <c r="J35" s="12"/>
    </row>
    <row r="36" spans="1:10" ht="15" thickTop="1" thickBot="1">
      <c r="A36" s="13" t="s">
        <v>40</v>
      </c>
      <c r="B36" s="17"/>
      <c r="C36" s="14" t="str">
        <f>VLOOKUP(A36,[1]每日净值表!$A$6:$L$547,3,0)</f>
        <v>泰达宏利改革动力混合A</v>
      </c>
      <c r="D36" s="15" t="s">
        <v>4</v>
      </c>
      <c r="E36" s="14" t="str">
        <f>VLOOKUP(A36,[1]每日净值表!$A$6:$L$547,6,0)</f>
        <v>中国银行股份有限公司</v>
      </c>
      <c r="F36" s="16">
        <f>VLOOKUP(A36,[1]每日净值表!$A$6:$L$547,10,0)</f>
        <v>1.2116</v>
      </c>
      <c r="G36" s="16">
        <f>VLOOKUP(A36,[1]每日净值表!$A$6:$L$547,11,0)</f>
        <v>1.4416</v>
      </c>
      <c r="H36" s="31">
        <f>VLOOKUP(A36,[1]每日净值表!$A$6:$L$547,7,0)</f>
        <v>1658923645.6900001</v>
      </c>
      <c r="I36" s="10"/>
      <c r="J36" s="12"/>
    </row>
    <row r="37" spans="1:10" ht="15" thickTop="1" thickBot="1">
      <c r="A37" s="13" t="s">
        <v>41</v>
      </c>
      <c r="B37" s="17"/>
      <c r="C37" s="14" t="str">
        <f>VLOOKUP(A37,[1]每日净值表!$A$6:$L$547,3,0)</f>
        <v>泰达宏利创盈混合A</v>
      </c>
      <c r="D37" s="15" t="s">
        <v>4</v>
      </c>
      <c r="E37" s="14" t="str">
        <f>VLOOKUP(A37,[1]每日净值表!$A$6:$L$547,6,0)</f>
        <v>华夏银行</v>
      </c>
      <c r="F37" s="19">
        <f>VLOOKUP(A37,[1]每日净值表!$A$6:$L$547,10,0)</f>
        <v>1.133</v>
      </c>
      <c r="G37" s="19">
        <f>VLOOKUP(A37,[1]每日净值表!$A$6:$L$547,11,0)</f>
        <v>1.133</v>
      </c>
      <c r="H37" s="31">
        <f>VLOOKUP(A37,[1]每日净值表!$A$6:$L$547,7,0)</f>
        <v>364004092.13</v>
      </c>
      <c r="I37" s="10"/>
      <c r="J37" s="12"/>
    </row>
    <row r="38" spans="1:10" ht="15" thickTop="1" thickBot="1">
      <c r="A38" s="13" t="s">
        <v>42</v>
      </c>
      <c r="B38" s="17"/>
      <c r="C38" s="14" t="str">
        <f>VLOOKUP(A38,[1]每日净值表!$A$6:$L$547,3,0)</f>
        <v>泰达宏利创盈混合B</v>
      </c>
      <c r="D38" s="15" t="s">
        <v>4</v>
      </c>
      <c r="E38" s="14" t="str">
        <f>VLOOKUP(A38,[1]每日净值表!$A$6:$L$547,6,0)</f>
        <v>华夏银行</v>
      </c>
      <c r="F38" s="19">
        <f>VLOOKUP(A38,[1]每日净值表!$A$6:$L$547,10,0)</f>
        <v>1.111</v>
      </c>
      <c r="G38" s="19">
        <f>VLOOKUP(A38,[1]每日净值表!$A$6:$L$547,11,0)</f>
        <v>1.111</v>
      </c>
      <c r="H38" s="31">
        <f>VLOOKUP(A38,[1]每日净值表!$A$6:$L$547,7,0)</f>
        <v>35617486.810000002</v>
      </c>
      <c r="I38" s="10"/>
      <c r="J38" s="12"/>
    </row>
    <row r="39" spans="1:10" ht="15" thickTop="1" thickBot="1">
      <c r="A39" s="13" t="s">
        <v>43</v>
      </c>
      <c r="B39" s="17"/>
      <c r="C39" s="14" t="str">
        <f>VLOOKUP(A39,[1]每日净值表!$A$6:$L$547,3,0)</f>
        <v>泰达宏利复兴混合</v>
      </c>
      <c r="D39" s="15" t="s">
        <v>4</v>
      </c>
      <c r="E39" s="14" t="str">
        <f>VLOOKUP(A39,[1]每日净值表!$A$6:$L$547,6,0)</f>
        <v>中国银行股份有限公司</v>
      </c>
      <c r="F39" s="19">
        <f>VLOOKUP(A39,[1]每日净值表!$A$6:$L$547,10,0)</f>
        <v>0.873</v>
      </c>
      <c r="G39" s="19">
        <f>VLOOKUP(A39,[1]每日净值表!$A$6:$L$547,11,0)</f>
        <v>0.873</v>
      </c>
      <c r="H39" s="31">
        <f>VLOOKUP(A39,[1]每日净值表!$A$6:$L$547,7,0)</f>
        <v>994041195.09000003</v>
      </c>
      <c r="I39" s="10"/>
      <c r="J39" s="12"/>
    </row>
    <row r="40" spans="1:10" ht="15" thickTop="1" thickBot="1">
      <c r="A40" s="13" t="s">
        <v>44</v>
      </c>
      <c r="B40" s="17"/>
      <c r="C40" s="14" t="str">
        <f>VLOOKUP(A40,[1]每日净值表!$A$6:$L$547,3,0)</f>
        <v>泰达宏利新起点混合A</v>
      </c>
      <c r="D40" s="15" t="s">
        <v>4</v>
      </c>
      <c r="E40" s="14" t="str">
        <f>VLOOKUP(A40,[1]每日净值表!$A$6:$L$547,6,0)</f>
        <v>中国银行股份有限公司</v>
      </c>
      <c r="F40" s="19">
        <f>VLOOKUP(A40,[1]每日净值表!$A$6:$L$547,10,0)</f>
        <v>1.1120000000000001</v>
      </c>
      <c r="G40" s="19">
        <f>VLOOKUP(A40,[1]每日净值表!$A$6:$L$547,11,0)</f>
        <v>1.1120000000000001</v>
      </c>
      <c r="H40" s="31">
        <f>VLOOKUP(A40,[1]每日净值表!$A$6:$L$547,7,0)</f>
        <v>781687649.52999997</v>
      </c>
      <c r="I40" s="10"/>
      <c r="J40" s="12"/>
    </row>
    <row r="41" spans="1:10" ht="15" thickTop="1" thickBot="1">
      <c r="A41" s="13" t="s">
        <v>45</v>
      </c>
      <c r="B41" s="17"/>
      <c r="C41" s="14" t="str">
        <f>VLOOKUP(A41,[1]每日净值表!$A$6:$L$547,3,0)</f>
        <v>泰达宏利蓝筹价值混合</v>
      </c>
      <c r="D41" s="15" t="s">
        <v>4</v>
      </c>
      <c r="E41" s="14" t="str">
        <f>VLOOKUP(A41,[1]每日净值表!$A$6:$L$547,6,0)</f>
        <v>中国建设银行股份有限公司</v>
      </c>
      <c r="F41" s="19">
        <f>VLOOKUP(A41,[1]每日净值表!$A$6:$L$547,10,0)</f>
        <v>0.60399999999999998</v>
      </c>
      <c r="G41" s="19">
        <f>VLOOKUP(A41,[1]每日净值表!$A$6:$L$547,11,0)</f>
        <v>0.60399999999999998</v>
      </c>
      <c r="H41" s="31">
        <f>VLOOKUP(A41,[1]每日净值表!$A$6:$L$547,7,0)</f>
        <v>137729849.94</v>
      </c>
      <c r="I41" s="10"/>
      <c r="J41" s="12"/>
    </row>
    <row r="42" spans="1:10" ht="15" thickTop="1" thickBot="1">
      <c r="A42" s="13" t="s">
        <v>46</v>
      </c>
      <c r="B42" s="17"/>
      <c r="C42" s="14" t="str">
        <f>VLOOKUP(A42,[1]每日净值表!$A$6:$L$547,3,0)</f>
        <v>泰达宏利创益混合A</v>
      </c>
      <c r="D42" s="15" t="s">
        <v>4</v>
      </c>
      <c r="E42" s="14" t="str">
        <f>VLOOKUP(A42,[1]每日净值表!$A$6:$L$547,6,0)</f>
        <v>华夏银行</v>
      </c>
      <c r="F42" s="19">
        <f>VLOOKUP(A42,[1]每日净值表!$A$6:$L$547,10,0)</f>
        <v>1.0820000000000001</v>
      </c>
      <c r="G42" s="19">
        <f>VLOOKUP(A42,[1]每日净值表!$A$6:$L$547,11,0)</f>
        <v>1.0820000000000001</v>
      </c>
      <c r="H42" s="31">
        <f>VLOOKUP(A42,[1]每日净值表!$A$6:$L$547,7,0)</f>
        <v>409535007.33999997</v>
      </c>
      <c r="I42" s="10"/>
      <c r="J42" s="12"/>
    </row>
    <row r="43" spans="1:10" ht="15" thickTop="1" thickBot="1">
      <c r="A43" s="13" t="s">
        <v>47</v>
      </c>
      <c r="B43" s="17"/>
      <c r="C43" s="14" t="str">
        <f>VLOOKUP(A43,[1]每日净值表!$A$6:$L$547,3,0)</f>
        <v>泰达宏利新思路混合A</v>
      </c>
      <c r="D43" s="15" t="s">
        <v>4</v>
      </c>
      <c r="E43" s="14" t="str">
        <f>VLOOKUP(A43,[1]每日净值表!$A$6:$L$547,6,0)</f>
        <v>中国银行股份有限公司</v>
      </c>
      <c r="F43" s="19">
        <f>VLOOKUP(A43,[1]每日净值表!$A$6:$L$547,10,0)</f>
        <v>1.054</v>
      </c>
      <c r="G43" s="19">
        <f>VLOOKUP(A43,[1]每日净值表!$A$6:$L$547,11,0)</f>
        <v>1.0940000000000001</v>
      </c>
      <c r="H43" s="31">
        <f>VLOOKUP(A43,[1]每日净值表!$A$6:$L$547,7,0)</f>
        <v>697225511.87</v>
      </c>
      <c r="I43" s="10"/>
      <c r="J43" s="12"/>
    </row>
    <row r="44" spans="1:10" ht="15" thickTop="1" thickBot="1">
      <c r="A44" s="13" t="s">
        <v>48</v>
      </c>
      <c r="B44" s="13" t="s">
        <v>48</v>
      </c>
      <c r="C44" s="14" t="str">
        <f>VLOOKUP(A44,[1]每日净值表!$A$6:$L$547,3,0)</f>
        <v>泰达宏利增利混合</v>
      </c>
      <c r="D44" s="15" t="s">
        <v>4</v>
      </c>
      <c r="E44" s="14" t="str">
        <f>VLOOKUP(A44,[1]每日净值表!$A$6:$L$547,6,0)</f>
        <v>中国银行股份有限公司</v>
      </c>
      <c r="F44" s="19">
        <f>VLOOKUP(A44,[1]每日净值表!$A$6:$L$547,10,0)</f>
        <v>0.98</v>
      </c>
      <c r="G44" s="19">
        <f>VLOOKUP(A44,[1]每日净值表!$A$6:$L$547,11,0)</f>
        <v>0.98</v>
      </c>
      <c r="H44" s="31">
        <f>VLOOKUP(A44,[1]每日净值表!$A$6:$L$547,7,0)</f>
        <v>357098081.69</v>
      </c>
      <c r="I44" s="10"/>
      <c r="J44" s="12"/>
    </row>
    <row r="45" spans="1:10" ht="15" thickTop="1" thickBot="1">
      <c r="A45" s="13" t="s">
        <v>49</v>
      </c>
      <c r="B45" s="13" t="s">
        <v>49</v>
      </c>
      <c r="C45" s="14" t="str">
        <f>VLOOKUP(A45,[1]每日净值表!$A$6:$L$547,3,0)</f>
        <v>泰达宏利量化股票</v>
      </c>
      <c r="D45" s="15" t="s">
        <v>4</v>
      </c>
      <c r="E45" s="14" t="str">
        <f>VLOOKUP(A45,[1]每日净值表!$A$6:$L$547,6,0)</f>
        <v>中国银行股份有限公司</v>
      </c>
      <c r="F45" s="19">
        <f>VLOOKUP(A45,[1]每日净值表!$A$6:$L$547,10,0)</f>
        <v>1.0249999999999999</v>
      </c>
      <c r="G45" s="19">
        <f>VLOOKUP(A45,[1]每日净值表!$A$6:$L$547,11,0)</f>
        <v>1.0249999999999999</v>
      </c>
      <c r="H45" s="31">
        <f>VLOOKUP(A45,[1]每日净值表!$A$6:$L$547,7,0)</f>
        <v>240375107.21000001</v>
      </c>
      <c r="I45" s="10"/>
      <c r="J45" s="12"/>
    </row>
    <row r="46" spans="1:10" ht="15" thickTop="1" thickBot="1">
      <c r="A46" s="13" t="s">
        <v>50</v>
      </c>
      <c r="B46" s="17"/>
      <c r="C46" s="14" t="str">
        <f>VLOOKUP(A46,[1]每日净值表!$A$6:$L$547,3,0)</f>
        <v>泰达宏利绝对混合</v>
      </c>
      <c r="D46" s="15" t="s">
        <v>4</v>
      </c>
      <c r="E46" s="14" t="str">
        <f>VLOOKUP(A46,[1]每日净值表!$A$6:$L$547,6,0)</f>
        <v>中国银行股份有限公司</v>
      </c>
      <c r="F46" s="19">
        <f>VLOOKUP(A46,[1]每日净值表!$A$6:$L$547,10,0)</f>
        <v>1.0029999999999999</v>
      </c>
      <c r="G46" s="19">
        <f>VLOOKUP(A46,[1]每日净值表!$A$6:$L$547,11,0)</f>
        <v>1.0029999999999999</v>
      </c>
      <c r="H46" s="31">
        <f>VLOOKUP(A46,[1]每日净值表!$A$6:$L$547,7,0)</f>
        <v>194508506.78</v>
      </c>
      <c r="I46" s="10"/>
      <c r="J46" s="12"/>
    </row>
    <row r="47" spans="1:10" ht="15" thickTop="1" thickBot="1">
      <c r="A47" s="13" t="s">
        <v>51</v>
      </c>
      <c r="B47" s="13" t="s">
        <v>51</v>
      </c>
      <c r="C47" s="14" t="str">
        <f>VLOOKUP(A47,[1]每日净值表!$A$6:$L$547,3,0)</f>
        <v>泰达宏利大数据混合A</v>
      </c>
      <c r="D47" s="15" t="s">
        <v>4</v>
      </c>
      <c r="E47" s="14" t="str">
        <f>VLOOKUP(A47,[1]每日净值表!$A$6:$L$547,6,0)</f>
        <v>中国银行股份有限公司</v>
      </c>
      <c r="F47" s="16">
        <f>VLOOKUP(A47,[1]每日净值表!$A$6:$L$547,10,0)</f>
        <v>1.1691</v>
      </c>
      <c r="G47" s="16">
        <f>VLOOKUP(A47,[1]每日净值表!$A$6:$L$547,11,0)</f>
        <v>1.1691</v>
      </c>
      <c r="H47" s="31">
        <f>VLOOKUP(A47,[1]每日净值表!$A$6:$L$547,7,0)</f>
        <v>182610216.83000001</v>
      </c>
      <c r="I47" s="10"/>
      <c r="J47" s="12"/>
    </row>
    <row r="48" spans="1:10" ht="15" thickTop="1" thickBot="1">
      <c r="A48" s="13" t="s">
        <v>52</v>
      </c>
      <c r="B48" s="13" t="s">
        <v>52</v>
      </c>
      <c r="C48" s="14" t="str">
        <f>VLOOKUP(A48,[1]每日净值表!$A$6:$L$547,3,0)</f>
        <v>泰达宏利创益混合B</v>
      </c>
      <c r="D48" s="15" t="s">
        <v>4</v>
      </c>
      <c r="E48" s="14" t="str">
        <f>VLOOKUP(A48,[1]每日净值表!$A$6:$L$547,6,0)</f>
        <v>华夏银行</v>
      </c>
      <c r="F48" s="19">
        <f>VLOOKUP(A48,[1]每日净值表!$A$6:$L$547,10,0)</f>
        <v>1.079</v>
      </c>
      <c r="G48" s="19">
        <f>VLOOKUP(A48,[1]每日净值表!$A$6:$L$547,11,0)</f>
        <v>1.079</v>
      </c>
      <c r="H48" s="31">
        <f>VLOOKUP(A48,[1]每日净值表!$A$6:$L$547,7,0)</f>
        <v>103130683.81</v>
      </c>
      <c r="I48" s="10"/>
      <c r="J48" s="12"/>
    </row>
    <row r="49" spans="1:10" ht="15" thickTop="1" thickBot="1">
      <c r="A49" s="13" t="s">
        <v>53</v>
      </c>
      <c r="B49" s="13" t="s">
        <v>53</v>
      </c>
      <c r="C49" s="14" t="str">
        <f>VLOOKUP(A49,[1]每日净值表!$A$6:$L$547,3,0)</f>
        <v>泰达宏利新起点混合B</v>
      </c>
      <c r="D49" s="15" t="s">
        <v>4</v>
      </c>
      <c r="E49" s="14" t="str">
        <f>VLOOKUP(A49,[1]每日净值表!$A$6:$L$547,6,0)</f>
        <v>中国银行股份有限公司</v>
      </c>
      <c r="F49" s="19">
        <f>VLOOKUP(A49,[1]每日净值表!$A$6:$L$547,10,0)</f>
        <v>1.1120000000000001</v>
      </c>
      <c r="G49" s="19">
        <f>VLOOKUP(A49,[1]每日净值表!$A$6:$L$547,11,0)</f>
        <v>1.1120000000000001</v>
      </c>
      <c r="H49" s="31">
        <f>VLOOKUP(A49,[1]每日净值表!$A$6:$L$547,7,0)</f>
        <v>0</v>
      </c>
      <c r="I49" s="12"/>
      <c r="J49" s="12"/>
    </row>
    <row r="50" spans="1:10" ht="15" thickTop="1" thickBot="1">
      <c r="A50" s="13" t="s">
        <v>54</v>
      </c>
      <c r="B50" s="13" t="s">
        <v>54</v>
      </c>
      <c r="C50" s="14" t="str">
        <f>VLOOKUP(A50,[1]每日净值表!$A$6:$L$547,3,0)</f>
        <v>泰达宏利新思路混合B</v>
      </c>
      <c r="D50" s="15" t="s">
        <v>4</v>
      </c>
      <c r="E50" s="14" t="str">
        <f>VLOOKUP(A50,[1]每日净值表!$A$6:$L$547,6,0)</f>
        <v>中国银行股份有限公司</v>
      </c>
      <c r="F50" s="19">
        <f>VLOOKUP(A50,[1]每日净值表!$A$6:$L$547,10,0)</f>
        <v>1.0509999999999999</v>
      </c>
      <c r="G50" s="19">
        <f>VLOOKUP(A50,[1]每日净值表!$A$6:$L$547,11,0)</f>
        <v>1.091</v>
      </c>
      <c r="H50" s="31">
        <f>VLOOKUP(A50,[1]每日净值表!$A$6:$L$547,7,0)</f>
        <v>29018939.640000001</v>
      </c>
      <c r="I50" s="12"/>
      <c r="J50" s="12"/>
    </row>
    <row r="51" spans="1:10" ht="15" thickTop="1" thickBot="1">
      <c r="A51" s="13" t="s">
        <v>55</v>
      </c>
      <c r="B51" s="13" t="s">
        <v>55</v>
      </c>
      <c r="C51" s="14" t="str">
        <f>VLOOKUP(A51,[1]每日净值表!$A$6:$L$547,3,0)</f>
        <v>泰达多元回报债券A</v>
      </c>
      <c r="D51" s="15" t="s">
        <v>4</v>
      </c>
      <c r="E51" s="14" t="str">
        <f>VLOOKUP(A51,[1]每日净值表!$A$6:$L$547,6,0)</f>
        <v>中国银行股份有限公司</v>
      </c>
      <c r="F51" s="19">
        <f>VLOOKUP(A51,[1]每日净值表!$A$6:$L$547,10,0)</f>
        <v>1.026</v>
      </c>
      <c r="G51" s="19">
        <f>VLOOKUP(A51,[1]每日净值表!$A$6:$L$547,11,0)</f>
        <v>1.026</v>
      </c>
      <c r="H51" s="31">
        <f>VLOOKUP(A51,[1]每日净值表!$A$6:$L$547,7,0)</f>
        <v>25579578.190000001</v>
      </c>
      <c r="I51" s="12"/>
      <c r="J51" s="12"/>
    </row>
    <row r="52" spans="1:10" ht="15" thickTop="1" thickBot="1">
      <c r="A52" s="13" t="s">
        <v>56</v>
      </c>
      <c r="B52" s="13" t="s">
        <v>56</v>
      </c>
      <c r="C52" s="14" t="str">
        <f>VLOOKUP(A52,[1]每日净值表!$A$6:$L$547,3,0)</f>
        <v>泰达多元回报债券C</v>
      </c>
      <c r="D52" s="15" t="s">
        <v>4</v>
      </c>
      <c r="E52" s="14" t="str">
        <f>VLOOKUP(A52,[1]每日净值表!$A$6:$L$547,6,0)</f>
        <v>中国银行股份有限公司</v>
      </c>
      <c r="F52" s="19">
        <f>VLOOKUP(A52,[1]每日净值表!$A$6:$L$547,10,0)</f>
        <v>1.0229999999999999</v>
      </c>
      <c r="G52" s="19">
        <f>VLOOKUP(A52,[1]每日净值表!$A$6:$L$547,11,0)</f>
        <v>1.0229999999999999</v>
      </c>
      <c r="H52" s="31">
        <f>VLOOKUP(A52,[1]每日净值表!$A$6:$L$547,7,0)</f>
        <v>24115183.09</v>
      </c>
      <c r="I52" s="12"/>
      <c r="J52" s="12"/>
    </row>
    <row r="53" spans="1:10" ht="15" thickTop="1" thickBot="1">
      <c r="A53" s="13" t="s">
        <v>57</v>
      </c>
      <c r="B53" s="13" t="s">
        <v>57</v>
      </c>
      <c r="C53" s="14" t="str">
        <f>VLOOKUP(A53,[1]每日净值表!$A$6:$L$547,3,0)</f>
        <v>泰达宏利汇利债券A</v>
      </c>
      <c r="D53" s="15" t="s">
        <v>4</v>
      </c>
      <c r="E53" s="14" t="str">
        <f>VLOOKUP(A53,[1]每日净值表!$A$6:$L$547,6,0)</f>
        <v>包商银行股份有限公司</v>
      </c>
      <c r="F53" s="16">
        <f>VLOOKUP(A53,[1]每日净值表!$A$6:$L$547,10,0)</f>
        <v>1.004</v>
      </c>
      <c r="G53" s="16">
        <f>VLOOKUP(A53,[1]每日净值表!$A$6:$L$547,11,0)</f>
        <v>1.004</v>
      </c>
      <c r="H53" s="31">
        <f>VLOOKUP(A53,[1]每日净值表!$A$6:$L$547,7,0)</f>
        <v>1006119012.24</v>
      </c>
      <c r="I53" s="12"/>
      <c r="J53" s="12"/>
    </row>
    <row r="54" spans="1:10" ht="15" thickTop="1" thickBot="1">
      <c r="A54" s="13" t="s">
        <v>58</v>
      </c>
      <c r="B54" s="13" t="s">
        <v>58</v>
      </c>
      <c r="C54" s="14" t="str">
        <f>VLOOKUP(A54,[1]每日净值表!$A$6:$L$547,3,0)</f>
        <v>泰达宏利汇利债券C</v>
      </c>
      <c r="D54" s="15" t="s">
        <v>4</v>
      </c>
      <c r="E54" s="14" t="str">
        <f>VLOOKUP(A54,[1]每日净值表!$A$6:$L$547,6,0)</f>
        <v>包商银行股份有限公司</v>
      </c>
      <c r="F54" s="16">
        <f>VLOOKUP(A54,[1]每日净值表!$A$6:$L$547,10,0)</f>
        <v>1.0087999999999999</v>
      </c>
      <c r="G54" s="16">
        <f>VLOOKUP(A54,[1]每日净值表!$A$6:$L$547,11,0)</f>
        <v>1.0087999999999999</v>
      </c>
      <c r="H54" s="31">
        <f>VLOOKUP(A54,[1]每日净值表!$A$6:$L$547,7,0)</f>
        <v>201.76</v>
      </c>
      <c r="I54" s="12"/>
      <c r="J54" s="12"/>
    </row>
    <row r="55" spans="1:10" ht="15" thickTop="1" thickBot="1">
      <c r="A55" s="13" t="s">
        <v>59</v>
      </c>
      <c r="B55" s="13" t="s">
        <v>59</v>
      </c>
      <c r="C55" s="14" t="str">
        <f>VLOOKUP(A55,[1]每日净值表!$A$6:$L$547,3,0)</f>
        <v>泰达宏利定宏混合</v>
      </c>
      <c r="D55" s="15" t="s">
        <v>4</v>
      </c>
      <c r="E55" s="14" t="str">
        <f>VLOOKUP(A55,[1]每日净值表!$A$6:$L$547,6,0)</f>
        <v>中国银行股份有限公司</v>
      </c>
      <c r="F55" s="19">
        <f>VLOOKUP(A55,[1]每日净值表!$A$6:$L$547,10,0)</f>
        <v>1.016</v>
      </c>
      <c r="G55" s="19">
        <f>VLOOKUP(A55,[1]每日净值表!$A$6:$L$547,11,0)</f>
        <v>1.016</v>
      </c>
      <c r="H55" s="31">
        <f>VLOOKUP(A55,[1]每日净值表!$A$6:$L$547,7,0)</f>
        <v>311099723.47000003</v>
      </c>
      <c r="I55" s="12"/>
      <c r="J55" s="12"/>
    </row>
    <row r="56" spans="1:10" ht="15" thickTop="1" thickBot="1">
      <c r="A56" s="13" t="s">
        <v>60</v>
      </c>
      <c r="B56" s="13" t="s">
        <v>60</v>
      </c>
      <c r="C56" s="14" t="str">
        <f>VLOOKUP(A56,[1]每日净值表!$A$6:$L$547,3,0)</f>
        <v>泰达宏利启智混合A</v>
      </c>
      <c r="D56" s="15" t="s">
        <v>4</v>
      </c>
      <c r="E56" s="14" t="str">
        <f>VLOOKUP(A56,[1]每日净值表!$A$6:$L$547,6,0)</f>
        <v>江苏银行</v>
      </c>
      <c r="F56" s="16">
        <f>VLOOKUP(A56,[1]每日净值表!$A$6:$L$547,10,0)</f>
        <v>1.0376000000000001</v>
      </c>
      <c r="G56" s="16">
        <f>VLOOKUP(A56,[1]每日净值表!$A$6:$L$547,11,0)</f>
        <v>1.0376000000000001</v>
      </c>
      <c r="H56" s="31">
        <f>VLOOKUP(A56,[1]每日净值表!$A$6:$L$547,7,0)</f>
        <v>465669185.26999998</v>
      </c>
      <c r="I56" s="12"/>
      <c r="J56" s="12"/>
    </row>
    <row r="57" spans="1:10" ht="15" thickTop="1" thickBot="1">
      <c r="A57" s="13" t="s">
        <v>61</v>
      </c>
      <c r="B57" s="13" t="s">
        <v>61</v>
      </c>
      <c r="C57" s="14" t="str">
        <f>VLOOKUP(A57,[1]每日净值表!$A$6:$L$547,3,0)</f>
        <v>泰达宏利启智混合C</v>
      </c>
      <c r="D57" s="15" t="s">
        <v>4</v>
      </c>
      <c r="E57" s="14" t="str">
        <f>VLOOKUP(A57,[1]每日净值表!$A$6:$L$547,6,0)</f>
        <v>江苏银行</v>
      </c>
      <c r="F57" s="16">
        <f>VLOOKUP(A57,[1]每日净值表!$A$6:$L$547,10,0)</f>
        <v>1.0358000000000001</v>
      </c>
      <c r="G57" s="16">
        <f>VLOOKUP(A57,[1]每日净值表!$A$6:$L$547,11,0)</f>
        <v>1.0358000000000001</v>
      </c>
      <c r="H57" s="31">
        <f>VLOOKUP(A57,[1]每日净值表!$A$6:$L$547,7,0)</f>
        <v>204013.89</v>
      </c>
      <c r="I57" s="12"/>
      <c r="J57" s="12"/>
    </row>
    <row r="58" spans="1:10" ht="15" thickTop="1" thickBot="1">
      <c r="A58" s="13" t="s">
        <v>62</v>
      </c>
      <c r="B58" s="13" t="s">
        <v>62</v>
      </c>
      <c r="C58" s="14" t="str">
        <f>VLOOKUP(A58,[1]每日净值表!$A$6:$L$547,3,0)</f>
        <v>泰达宏利创金混合A</v>
      </c>
      <c r="D58" s="15" t="s">
        <v>4</v>
      </c>
      <c r="E58" s="14" t="str">
        <f>VLOOKUP(A58,[1]每日净值表!$A$6:$L$547,6,0)</f>
        <v>交通银行股份有限公司</v>
      </c>
      <c r="F58" s="16">
        <f>VLOOKUP(A58,[1]每日净值表!$A$6:$L$547,10,0)</f>
        <v>1.0311999999999999</v>
      </c>
      <c r="G58" s="16">
        <f>VLOOKUP(A58,[1]每日净值表!$A$6:$L$547,11,0)</f>
        <v>1.0311999999999999</v>
      </c>
      <c r="H58" s="31">
        <f>VLOOKUP(A58,[1]每日净值表!$A$6:$L$547,7,0)</f>
        <v>103122759.43000001</v>
      </c>
      <c r="I58" s="12"/>
      <c r="J58" s="12"/>
    </row>
    <row r="59" spans="1:10" ht="15" thickTop="1" thickBot="1">
      <c r="A59" s="13" t="s">
        <v>63</v>
      </c>
      <c r="B59" s="13" t="s">
        <v>63</v>
      </c>
      <c r="C59" s="14" t="str">
        <f>VLOOKUP(A59,[1]每日净值表!$A$6:$L$547,3,0)</f>
        <v>泰达宏利创金混合C</v>
      </c>
      <c r="D59" s="15" t="s">
        <v>4</v>
      </c>
      <c r="E59" s="14" t="str">
        <f>VLOOKUP(A59,[1]每日净值表!$A$6:$L$547,6,0)</f>
        <v>交通银行股份有限公司</v>
      </c>
      <c r="F59" s="16">
        <f>VLOOKUP(A59,[1]每日净值表!$A$6:$L$547,10,0)</f>
        <v>1.0290999999999999</v>
      </c>
      <c r="G59" s="16">
        <f>VLOOKUP(A59,[1]每日净值表!$A$6:$L$547,11,0)</f>
        <v>1.0290999999999999</v>
      </c>
      <c r="H59" s="31">
        <f>VLOOKUP(A59,[1]每日净值表!$A$6:$L$547,7,0)</f>
        <v>511425337.75</v>
      </c>
      <c r="I59" s="12"/>
      <c r="J59" s="12"/>
    </row>
    <row r="60" spans="1:10" ht="15" thickTop="1" thickBot="1">
      <c r="A60" s="13" t="s">
        <v>64</v>
      </c>
      <c r="B60" s="13" t="s">
        <v>64</v>
      </c>
      <c r="C60" s="14" t="str">
        <f>VLOOKUP(A60,[1]每日净值表!$A$6:$L$547,3,0)</f>
        <v>泰达睿智稳健混合</v>
      </c>
      <c r="D60" s="15" t="s">
        <v>4</v>
      </c>
      <c r="E60" s="14" t="str">
        <f>VLOOKUP(A60,[1]每日净值表!$A$6:$L$547,6,0)</f>
        <v>中国工商银行股份有限公司</v>
      </c>
      <c r="F60" s="16">
        <f>VLOOKUP(A60,[1]每日净值表!$A$6:$L$547,10,0)</f>
        <v>0.96719999999999995</v>
      </c>
      <c r="G60" s="16">
        <f>VLOOKUP(A60,[1]每日净值表!$A$6:$L$547,11,0)</f>
        <v>0.96719999999999995</v>
      </c>
      <c r="H60" s="31">
        <f>VLOOKUP(A60,[1]每日净值表!$A$6:$L$547,7,0)</f>
        <v>832287128.87</v>
      </c>
      <c r="I60" s="12"/>
      <c r="J60" s="12"/>
    </row>
    <row r="61" spans="1:10" ht="15" thickTop="1" thickBot="1">
      <c r="A61" s="20" t="s">
        <v>99</v>
      </c>
      <c r="B61" s="21"/>
      <c r="C61" s="14" t="str">
        <f>VLOOKUP(A61,[1]每日净值表!$A$6:$L$547,3,0)</f>
        <v>泰达宏利财富大盘指数C</v>
      </c>
      <c r="D61" s="15" t="s">
        <v>4</v>
      </c>
      <c r="E61" s="14" t="str">
        <f>VLOOKUP(A61,[1]每日净值表!$A$6:$L$547,6,0)</f>
        <v>中国银行股份有限公司</v>
      </c>
      <c r="F61" s="16">
        <f>VLOOKUP(A61,[1]每日净值表!$A$6:$L$547,10,0)</f>
        <v>1.3396999999999999</v>
      </c>
      <c r="G61" s="16">
        <f>VLOOKUP(A61,[1]每日净值表!$A$6:$L$547,11,0)</f>
        <v>1.3396999999999999</v>
      </c>
      <c r="H61" s="31">
        <f>VLOOKUP(A61,[1]每日净值表!$A$6:$L$547,7,0)</f>
        <v>545777.68999999994</v>
      </c>
      <c r="I61" s="12"/>
      <c r="J61" s="12"/>
    </row>
    <row r="62" spans="1:10" ht="15" thickTop="1" thickBot="1">
      <c r="A62" s="20" t="s">
        <v>100</v>
      </c>
      <c r="B62" s="21"/>
      <c r="C62" s="14" t="str">
        <f>VLOOKUP(A62,[1]每日净值表!$A$6:$L$547,3,0)</f>
        <v>泰达宏利改革动力混合C</v>
      </c>
      <c r="D62" s="15" t="s">
        <v>4</v>
      </c>
      <c r="E62" s="14" t="str">
        <f>VLOOKUP(A62,[1]每日净值表!$A$6:$L$547,6,0)</f>
        <v>中国银行股份有限公司</v>
      </c>
      <c r="F62" s="16">
        <f>VLOOKUP(A62,[1]每日净值表!$A$6:$L$547,10,0)</f>
        <v>1.2142999999999999</v>
      </c>
      <c r="G62" s="16">
        <f>VLOOKUP(A62,[1]每日净值表!$A$6:$L$547,11,0)</f>
        <v>1.2142999999999999</v>
      </c>
      <c r="H62" s="31">
        <f>VLOOKUP(A62,[1]每日净值表!$A$6:$L$547,7,0)</f>
        <v>85478.28</v>
      </c>
      <c r="I62" s="12"/>
      <c r="J62" s="12"/>
    </row>
    <row r="63" spans="1:10" ht="15" thickTop="1" thickBot="1">
      <c r="A63" s="20" t="s">
        <v>101</v>
      </c>
      <c r="B63" s="21"/>
      <c r="C63" s="14" t="str">
        <f>VLOOKUP(A63,[1]每日净值表!$A$6:$L$547,3,0)</f>
        <v>泰达宏利大数据混合C</v>
      </c>
      <c r="D63" s="15" t="s">
        <v>4</v>
      </c>
      <c r="E63" s="14" t="str">
        <f>VLOOKUP(A63,[1]每日净值表!$A$6:$L$547,6,0)</f>
        <v>中国银行股份有限公司</v>
      </c>
      <c r="F63" s="16">
        <f>VLOOKUP(A63,[1]每日净值表!$A$6:$L$547,10,0)</f>
        <v>1.1678999999999999</v>
      </c>
      <c r="G63" s="16">
        <f>VLOOKUP(A63,[1]每日净值表!$A$6:$L$547,11,0)</f>
        <v>1.1678999999999999</v>
      </c>
      <c r="H63" s="31">
        <f>VLOOKUP(A63,[1]每日净值表!$A$6:$L$547,7,0)</f>
        <v>2812726.4</v>
      </c>
      <c r="I63" s="12"/>
      <c r="J63" s="12"/>
    </row>
    <row r="64" spans="1:10" ht="15" thickTop="1" thickBot="1">
      <c r="A64" s="13" t="s">
        <v>65</v>
      </c>
      <c r="B64" s="13" t="s">
        <v>65</v>
      </c>
      <c r="C64" s="14" t="str">
        <f>VLOOKUP(A64,[1]每日净值表!$A$6:$L$547,3,0)</f>
        <v>泰达宏利纯利债券A</v>
      </c>
      <c r="D64" s="15" t="s">
        <v>4</v>
      </c>
      <c r="E64" s="14" t="str">
        <f>VLOOKUP(A64,[1]每日净值表!$A$6:$L$547,6,0)</f>
        <v>北京银行股份有限公司</v>
      </c>
      <c r="F64" s="16">
        <f>VLOOKUP(A64,[1]每日净值表!$A$6:$L$547,10,0)</f>
        <v>1.0216000000000001</v>
      </c>
      <c r="G64" s="16">
        <f>VLOOKUP(A64,[1]每日净值表!$A$6:$L$547,11,0)</f>
        <v>1.0216000000000001</v>
      </c>
      <c r="H64" s="31">
        <f>VLOOKUP(A64,[1]每日净值表!$A$6:$L$547,7,0)</f>
        <v>204326572.02000001</v>
      </c>
      <c r="I64" s="12"/>
      <c r="J64" s="12"/>
    </row>
    <row r="65" spans="1:10" ht="15" thickTop="1" thickBot="1">
      <c r="A65" s="13" t="s">
        <v>66</v>
      </c>
      <c r="B65" s="13" t="s">
        <v>66</v>
      </c>
      <c r="C65" s="14" t="str">
        <f>VLOOKUP(A65,[1]每日净值表!$A$6:$L$547,3,0)</f>
        <v>泰达宏利纯利债券C</v>
      </c>
      <c r="D65" s="15" t="s">
        <v>4</v>
      </c>
      <c r="E65" s="14" t="str">
        <f>VLOOKUP(A65,[1]每日净值表!$A$6:$L$547,6,0)</f>
        <v>北京银行股份有限公司</v>
      </c>
      <c r="F65" s="16">
        <f>VLOOKUP(A65,[1]每日净值表!$A$6:$L$547,10,0)</f>
        <v>1.0212000000000001</v>
      </c>
      <c r="G65" s="16">
        <f>VLOOKUP(A65,[1]每日净值表!$A$6:$L$547,11,0)</f>
        <v>1.0212000000000001</v>
      </c>
      <c r="H65" s="31">
        <f>VLOOKUP(A65,[1]每日净值表!$A$6:$L$547,7,0)</f>
        <v>19975.38</v>
      </c>
      <c r="I65" s="12"/>
      <c r="J65" s="12"/>
    </row>
    <row r="66" spans="1:10" ht="15" thickTop="1" thickBot="1">
      <c r="A66" s="13" t="s">
        <v>67</v>
      </c>
      <c r="B66" s="13"/>
      <c r="C66" s="14" t="str">
        <f>VLOOKUP(A66,[1]每日净值表!$A$6:$L$547,3,0)</f>
        <v>泰达宏利溢利债券A</v>
      </c>
      <c r="D66" s="15" t="s">
        <v>4</v>
      </c>
      <c r="E66" s="14" t="str">
        <f>VLOOKUP(A66,[1]每日净值表!$A$6:$L$547,6,0)</f>
        <v>北京银行股份有限公司</v>
      </c>
      <c r="F66" s="16">
        <f>VLOOKUP(A66,[1]每日净值表!$A$6:$L$547,10,0)</f>
        <v>1.0038</v>
      </c>
      <c r="G66" s="16">
        <f>VLOOKUP(A66,[1]每日净值表!$A$6:$L$547,11,0)</f>
        <v>1.0178</v>
      </c>
      <c r="H66" s="31">
        <f>VLOOKUP(A66,[1]每日净值表!$A$6:$L$547,7,0)</f>
        <v>1000547046.61</v>
      </c>
      <c r="I66" s="12"/>
      <c r="J66" s="12"/>
    </row>
    <row r="67" spans="1:10" ht="15" thickTop="1" thickBot="1">
      <c r="A67" s="13" t="s">
        <v>68</v>
      </c>
      <c r="B67" s="13"/>
      <c r="C67" s="14" t="str">
        <f>VLOOKUP(A67,[1]每日净值表!$A$6:$L$547,3,0)</f>
        <v>泰达宏利溢利债券C</v>
      </c>
      <c r="D67" s="15" t="s">
        <v>4</v>
      </c>
      <c r="E67" s="14" t="str">
        <f>VLOOKUP(A67,[1]每日净值表!$A$6:$L$547,6,0)</f>
        <v>北京银行股份有限公司</v>
      </c>
      <c r="F67" s="16">
        <f>VLOOKUP(A67,[1]每日净值表!$A$6:$L$547,10,0)</f>
        <v>1.0034000000000001</v>
      </c>
      <c r="G67" s="16">
        <f>VLOOKUP(A67,[1]每日净值表!$A$6:$L$547,11,0)</f>
        <v>1.0164</v>
      </c>
      <c r="H67" s="31">
        <f>VLOOKUP(A67,[1]每日净值表!$A$6:$L$547,7,0)</f>
        <v>1752.85</v>
      </c>
      <c r="I67" s="12"/>
      <c r="J67" s="12"/>
    </row>
    <row r="68" spans="1:10" ht="15" thickTop="1" thickBot="1">
      <c r="A68" s="13" t="s">
        <v>69</v>
      </c>
      <c r="B68" s="13"/>
      <c r="C68" s="14" t="str">
        <f>VLOOKUP(A68,[1]每日净值表!$A$6:$L$547,3,0)</f>
        <v>泰达宏利启富混合A</v>
      </c>
      <c r="D68" s="15" t="s">
        <v>4</v>
      </c>
      <c r="E68" s="14" t="str">
        <f>VLOOKUP(A68,[1]每日净值表!$A$6:$L$547,6,0)</f>
        <v>北京银行股份有限公司</v>
      </c>
      <c r="F68" s="16">
        <f>VLOOKUP(A68,[1]每日净值表!$A$6:$L$547,10,0)</f>
        <v>1.0109999999999999</v>
      </c>
      <c r="G68" s="16">
        <f>VLOOKUP(A68,[1]每日净值表!$A$6:$L$547,11,0)</f>
        <v>1.0109999999999999</v>
      </c>
      <c r="H68" s="31">
        <f>VLOOKUP(A68,[1]每日净值表!$A$6:$L$547,7,0)</f>
        <v>195091663.30000001</v>
      </c>
      <c r="I68" s="12"/>
      <c r="J68" s="12"/>
    </row>
    <row r="69" spans="1:10" ht="15" thickTop="1" thickBot="1">
      <c r="A69" s="13" t="s">
        <v>70</v>
      </c>
      <c r="B69" s="13"/>
      <c r="C69" s="14" t="str">
        <f>VLOOKUP(A69,[1]每日净值表!$A$6:$L$547,3,0)</f>
        <v>泰达宏利启富混合C</v>
      </c>
      <c r="D69" s="15" t="s">
        <v>4</v>
      </c>
      <c r="E69" s="14" t="str">
        <f>VLOOKUP(A69,[1]每日净值表!$A$6:$L$547,6,0)</f>
        <v>北京银行股份有限公司</v>
      </c>
      <c r="F69" s="16">
        <f>VLOOKUP(A69,[1]每日净值表!$A$6:$L$547,10,0)</f>
        <v>1.0099</v>
      </c>
      <c r="G69" s="16">
        <f>VLOOKUP(A69,[1]每日净值表!$A$6:$L$547,11,0)</f>
        <v>1.0099</v>
      </c>
      <c r="H69" s="31">
        <f>VLOOKUP(A69,[1]每日净值表!$A$6:$L$547,7,0)</f>
        <v>2180.6</v>
      </c>
      <c r="I69" s="12"/>
      <c r="J69" s="12"/>
    </row>
    <row r="70" spans="1:10" ht="15" thickTop="1" thickBot="1">
      <c r="A70" s="13" t="s">
        <v>71</v>
      </c>
      <c r="B70" s="13"/>
      <c r="C70" s="14" t="str">
        <f>VLOOKUP(A70,[1]每日净值表!$A$6:$L$547,3,0)</f>
        <v>泰达宏利启迪混合A</v>
      </c>
      <c r="D70" s="15" t="s">
        <v>4</v>
      </c>
      <c r="E70" s="14" t="str">
        <f>VLOOKUP(A70,[1]每日净值表!$A$6:$L$547,6,0)</f>
        <v>北京银行股份有限公司</v>
      </c>
      <c r="F70" s="16">
        <f>VLOOKUP(A70,[1]每日净值表!$A$6:$L$547,10,0)</f>
        <v>1.0271999999999999</v>
      </c>
      <c r="G70" s="16">
        <f>VLOOKUP(A70,[1]每日净值表!$A$6:$L$547,11,0)</f>
        <v>1.0271999999999999</v>
      </c>
      <c r="H70" s="31">
        <f>VLOOKUP(A70,[1]每日净值表!$A$6:$L$547,7,0)</f>
        <v>616419102.94000006</v>
      </c>
      <c r="I70" s="12"/>
      <c r="J70" s="12"/>
    </row>
    <row r="71" spans="1:10" ht="15" thickTop="1" thickBot="1">
      <c r="A71" s="13" t="s">
        <v>72</v>
      </c>
      <c r="B71" s="13"/>
      <c r="C71" s="14" t="str">
        <f>VLOOKUP(A71,[1]每日净值表!$A$6:$L$547,3,0)</f>
        <v>泰达宏利启迪混合C</v>
      </c>
      <c r="D71" s="15" t="s">
        <v>4</v>
      </c>
      <c r="E71" s="14" t="str">
        <f>VLOOKUP(A71,[1]每日净值表!$A$6:$L$547,6,0)</f>
        <v>北京银行股份有限公司</v>
      </c>
      <c r="F71" s="16">
        <f>VLOOKUP(A71,[1]每日净值表!$A$6:$L$547,10,0)</f>
        <v>1.0261</v>
      </c>
      <c r="G71" s="16">
        <f>VLOOKUP(A71,[1]每日净值表!$A$6:$L$547,11,0)</f>
        <v>1.0261</v>
      </c>
      <c r="H71" s="31">
        <f>VLOOKUP(A71,[1]每日净值表!$A$6:$L$547,7,0)</f>
        <v>75175.91</v>
      </c>
      <c r="I71" s="12"/>
      <c r="J71" s="12"/>
    </row>
    <row r="72" spans="1:10" ht="15" thickTop="1" thickBot="1">
      <c r="A72" s="13" t="s">
        <v>73</v>
      </c>
      <c r="B72" s="13"/>
      <c r="C72" s="14" t="str">
        <f>VLOOKUP(A72,[1]每日净值表!$A$6:$L$547,3,0)</f>
        <v>泰达宏利启泽混合A</v>
      </c>
      <c r="D72" s="15" t="s">
        <v>4</v>
      </c>
      <c r="E72" s="14" t="str">
        <f>VLOOKUP(A72,[1]每日净值表!$A$6:$L$547,6,0)</f>
        <v>北京银行股份有限公司</v>
      </c>
      <c r="F72" s="16">
        <f>VLOOKUP(A72,[1]每日净值表!$A$6:$L$547,10,0)</f>
        <v>1.0290999999999999</v>
      </c>
      <c r="G72" s="16">
        <f>VLOOKUP(A72,[1]每日净值表!$A$6:$L$547,11,0)</f>
        <v>1.0290999999999999</v>
      </c>
      <c r="H72" s="31">
        <f>VLOOKUP(A72,[1]每日净值表!$A$6:$L$547,7,0)</f>
        <v>617588389.84000003</v>
      </c>
      <c r="I72" s="12"/>
      <c r="J72" s="12"/>
    </row>
    <row r="73" spans="1:10" ht="15" thickTop="1" thickBot="1">
      <c r="A73" s="13" t="s">
        <v>74</v>
      </c>
      <c r="B73" s="13"/>
      <c r="C73" s="14" t="str">
        <f>VLOOKUP(A73,[1]每日净值表!$A$6:$L$547,3,0)</f>
        <v>泰达宏利启泽混合C</v>
      </c>
      <c r="D73" s="15" t="s">
        <v>4</v>
      </c>
      <c r="E73" s="14" t="str">
        <f>VLOOKUP(A73,[1]每日净值表!$A$6:$L$547,6,0)</f>
        <v>北京银行股份有限公司</v>
      </c>
      <c r="F73" s="16">
        <f>VLOOKUP(A73,[1]每日净值表!$A$6:$L$547,10,0)</f>
        <v>1.0281</v>
      </c>
      <c r="G73" s="16">
        <f>VLOOKUP(A73,[1]每日净值表!$A$6:$L$547,11,0)</f>
        <v>1.0281</v>
      </c>
      <c r="H73" s="31">
        <f>VLOOKUP(A73,[1]每日净值表!$A$6:$L$547,7,0)</f>
        <v>62084.98</v>
      </c>
      <c r="I73" s="12"/>
      <c r="J73" s="12"/>
    </row>
    <row r="74" spans="1:10" ht="15" thickTop="1" thickBot="1">
      <c r="A74" s="13" t="s">
        <v>75</v>
      </c>
      <c r="B74" s="13"/>
      <c r="C74" s="14" t="str">
        <f>VLOOKUP(A74,[1]每日净值表!$A$6:$L$547,3,0)</f>
        <v>泰达宏利启明混合A</v>
      </c>
      <c r="D74" s="15" t="s">
        <v>4</v>
      </c>
      <c r="E74" s="14" t="str">
        <f>VLOOKUP(A74,[1]每日净值表!$A$6:$L$547,6,0)</f>
        <v>北京银行股份有限公司</v>
      </c>
      <c r="F74" s="16">
        <f>VLOOKUP(A74,[1]每日净值表!$A$6:$L$547,10,0)</f>
        <v>1.0271999999999999</v>
      </c>
      <c r="G74" s="16">
        <f>VLOOKUP(A74,[1]每日净值表!$A$6:$L$547,11,0)</f>
        <v>1.0271999999999999</v>
      </c>
      <c r="H74" s="31">
        <f>VLOOKUP(A74,[1]每日净值表!$A$6:$L$547,7,0)</f>
        <v>616456971.38999999</v>
      </c>
      <c r="I74" s="12"/>
      <c r="J74" s="12"/>
    </row>
    <row r="75" spans="1:10" ht="15" thickTop="1" thickBot="1">
      <c r="A75" s="13" t="s">
        <v>76</v>
      </c>
      <c r="B75" s="13"/>
      <c r="C75" s="14" t="str">
        <f>VLOOKUP(A75,[1]每日净值表!$A$6:$L$547,3,0)</f>
        <v>泰达宏利启明混合C</v>
      </c>
      <c r="D75" s="15" t="s">
        <v>4</v>
      </c>
      <c r="E75" s="14" t="str">
        <f>VLOOKUP(A75,[1]每日净值表!$A$6:$L$547,6,0)</f>
        <v>北京银行股份有限公司</v>
      </c>
      <c r="F75" s="16">
        <f>VLOOKUP(A75,[1]每日净值表!$A$6:$L$547,10,0)</f>
        <v>1.0262</v>
      </c>
      <c r="G75" s="16">
        <f>VLOOKUP(A75,[1]每日净值表!$A$6:$L$547,11,0)</f>
        <v>1.0262</v>
      </c>
      <c r="H75" s="31">
        <f>VLOOKUP(A75,[1]每日净值表!$A$6:$L$547,7,0)</f>
        <v>66048.070000000007</v>
      </c>
      <c r="I75" s="12"/>
      <c r="J75" s="12"/>
    </row>
    <row r="76" spans="1:10" ht="15" thickTop="1" thickBot="1">
      <c r="A76" s="13" t="s">
        <v>77</v>
      </c>
      <c r="B76" s="13"/>
      <c r="C76" s="14" t="str">
        <f>VLOOKUP(A76,[1]每日净值表!$A$6:$L$547,3,0)</f>
        <v>泰达睿选稳健混合</v>
      </c>
      <c r="D76" s="15" t="s">
        <v>4</v>
      </c>
      <c r="E76" s="14" t="str">
        <f>VLOOKUP(A76,[1]每日净值表!$A$6:$L$547,6,0)</f>
        <v>招商银行股份有限公司</v>
      </c>
      <c r="F76" s="16">
        <f>VLOOKUP(A76,[1]每日净值表!$A$6:$L$547,10,0)</f>
        <v>0.99690000000000001</v>
      </c>
      <c r="G76" s="16">
        <f>VLOOKUP(A76,[1]每日净值表!$A$6:$L$547,11,0)</f>
        <v>0.99690000000000001</v>
      </c>
      <c r="H76" s="31">
        <f>VLOOKUP(A76,[1]每日净值表!$A$6:$L$547,7,0)</f>
        <v>323256083.18000001</v>
      </c>
      <c r="I76" s="12"/>
      <c r="J76" s="12"/>
    </row>
    <row r="77" spans="1:10" ht="15" thickTop="1" thickBot="1">
      <c r="A77" s="13" t="s">
        <v>78</v>
      </c>
      <c r="B77" s="13"/>
      <c r="C77" s="14" t="str">
        <f>VLOOKUP(A77,[1]每日净值表!$A$6:$L$547,3,0)</f>
        <v>泰达宏利恒利债券A</v>
      </c>
      <c r="D77" s="15" t="s">
        <v>4</v>
      </c>
      <c r="E77" s="14" t="str">
        <f>VLOOKUP(A77,[1]每日净值表!$A$6:$L$547,6,0)</f>
        <v>北京银行股份有限公司</v>
      </c>
      <c r="F77" s="16">
        <f>VLOOKUP(A77,[1]每日净值表!$A$6:$L$547,10,0)</f>
        <v>1.0073000000000001</v>
      </c>
      <c r="G77" s="16">
        <f>VLOOKUP(A77,[1]每日净值表!$A$6:$L$547,11,0)</f>
        <v>1.0113000000000001</v>
      </c>
      <c r="H77" s="31">
        <f>VLOOKUP(A77,[1]每日净值表!$A$6:$L$547,7,0)</f>
        <v>2008119091.6400001</v>
      </c>
      <c r="I77" s="12"/>
      <c r="J77" s="12"/>
    </row>
    <row r="78" spans="1:10" ht="15" thickTop="1" thickBot="1">
      <c r="A78" s="13" t="s">
        <v>79</v>
      </c>
      <c r="B78" s="13"/>
      <c r="C78" s="14" t="str">
        <f>VLOOKUP(A78,[1]每日净值表!$A$6:$L$547,3,0)</f>
        <v>泰达宏利恒利债券C</v>
      </c>
      <c r="D78" s="15" t="s">
        <v>4</v>
      </c>
      <c r="E78" s="14" t="str">
        <f>VLOOKUP(A78,[1]每日净值表!$A$6:$L$547,6,0)</f>
        <v>北京银行股份有限公司</v>
      </c>
      <c r="F78" s="16">
        <f>VLOOKUP(A78,[1]每日净值表!$A$6:$L$547,10,0)</f>
        <v>1.0071000000000001</v>
      </c>
      <c r="G78" s="16">
        <f>VLOOKUP(A78,[1]每日净值表!$A$6:$L$547,11,0)</f>
        <v>1.0101</v>
      </c>
      <c r="H78" s="31">
        <f>VLOOKUP(A78,[1]每日净值表!$A$6:$L$547,7,0)</f>
        <v>1729.05</v>
      </c>
      <c r="I78" s="12"/>
      <c r="J78" s="12"/>
    </row>
    <row r="79" spans="1:10" ht="15" thickTop="1" thickBot="1">
      <c r="A79" s="13" t="s">
        <v>80</v>
      </c>
      <c r="B79" s="13"/>
      <c r="C79" s="14" t="str">
        <f>VLOOKUP(A79,[1]每日净值表!$A$6:$L$547,3,0)</f>
        <v>泰达宏利启惠混合A</v>
      </c>
      <c r="D79" s="15" t="s">
        <v>4</v>
      </c>
      <c r="E79" s="14" t="str">
        <f>VLOOKUP(A79,[1]每日净值表!$A$6:$L$547,6,0)</f>
        <v>北京银行股份有限公司</v>
      </c>
      <c r="F79" s="16">
        <f>VLOOKUP(A79,[1]每日净值表!$A$6:$L$547,10,0)</f>
        <v>1.0285</v>
      </c>
      <c r="G79" s="16">
        <f>VLOOKUP(A79,[1]每日净值表!$A$6:$L$547,11,0)</f>
        <v>1.0285</v>
      </c>
      <c r="H79" s="31">
        <f>VLOOKUP(A79,[1]每日净值表!$A$6:$L$547,7,0)</f>
        <v>617233370.57000005</v>
      </c>
      <c r="I79" s="12"/>
      <c r="J79" s="12"/>
    </row>
    <row r="80" spans="1:10" ht="15" thickTop="1" thickBot="1">
      <c r="A80" s="20" t="s">
        <v>81</v>
      </c>
      <c r="B80" s="21"/>
      <c r="C80" s="14" t="str">
        <f>VLOOKUP(A80,[1]每日净值表!$A$6:$L$547,3,0)</f>
        <v>泰达宏利启惠混合C</v>
      </c>
      <c r="D80" s="15" t="s">
        <v>4</v>
      </c>
      <c r="E80" s="14" t="str">
        <f>VLOOKUP(A80,[1]每日净值表!$A$6:$L$547,6,0)</f>
        <v>北京银行股份有限公司</v>
      </c>
      <c r="F80" s="16">
        <f>VLOOKUP(A80,[1]每日净值表!$A$6:$L$547,10,0)</f>
        <v>1.0275000000000001</v>
      </c>
      <c r="G80" s="16">
        <f>VLOOKUP(A80,[1]每日净值表!$A$6:$L$547,11,0)</f>
        <v>1.0275000000000001</v>
      </c>
      <c r="H80" s="31">
        <f>VLOOKUP(A80,[1]每日净值表!$A$6:$L$547,7,0)</f>
        <v>57919.12</v>
      </c>
      <c r="I80" s="12"/>
      <c r="J80" s="12"/>
    </row>
    <row r="81" spans="1:10" ht="15" thickTop="1" thickBot="1">
      <c r="A81" s="20" t="s">
        <v>82</v>
      </c>
      <c r="B81" s="21"/>
      <c r="C81" s="14" t="str">
        <f>VLOOKUP(A81,[1]每日净值表!$A$6:$L$547,3,0)</f>
        <v>泰达宏利港股通股票A</v>
      </c>
      <c r="D81" s="15" t="s">
        <v>4</v>
      </c>
      <c r="E81" s="14" t="str">
        <f>VLOOKUP(A81,[1]每日净值表!$A$6:$L$547,6,0)</f>
        <v>中国银行股份有限公司</v>
      </c>
      <c r="F81" s="16">
        <f>VLOOKUP(A81,[1]每日净值表!$A$6:$L$547,10,0)</f>
        <v>1.0156000000000001</v>
      </c>
      <c r="G81" s="16">
        <f>VLOOKUP(A81,[1]每日净值表!$A$6:$L$547,11,0)</f>
        <v>1.0156000000000001</v>
      </c>
      <c r="H81" s="31">
        <f>VLOOKUP(A81,[1]每日净值表!$A$6:$L$547,7,0)</f>
        <v>181756559.99000001</v>
      </c>
      <c r="I81" s="12"/>
      <c r="J81" s="12"/>
    </row>
    <row r="82" spans="1:10" ht="15" thickTop="1" thickBot="1">
      <c r="A82" s="13" t="s">
        <v>83</v>
      </c>
      <c r="B82" s="13"/>
      <c r="C82" s="14" t="str">
        <f>VLOOKUP(A82,[1]每日净值表!$A$6:$L$547,3,0)</f>
        <v>泰达宏利港股通股票C</v>
      </c>
      <c r="D82" s="15" t="s">
        <v>4</v>
      </c>
      <c r="E82" s="14" t="str">
        <f>VLOOKUP(A82,[1]每日净值表!$A$6:$L$547,6,0)</f>
        <v>中国银行股份有限公司</v>
      </c>
      <c r="F82" s="16">
        <f>VLOOKUP(A82,[1]每日净值表!$A$6:$L$547,10,0)</f>
        <v>1.0153000000000001</v>
      </c>
      <c r="G82" s="16">
        <f>VLOOKUP(A82,[1]每日净值表!$A$6:$L$547,11,0)</f>
        <v>1.0153000000000001</v>
      </c>
      <c r="H82" s="31">
        <f>VLOOKUP(A82,[1]每日净值表!$A$6:$L$547,7,0)</f>
        <v>86136717.269999996</v>
      </c>
      <c r="I82" s="12"/>
      <c r="J82" s="12"/>
    </row>
    <row r="83" spans="1:10" ht="15" thickTop="1" thickBot="1">
      <c r="A83" s="20" t="s">
        <v>84</v>
      </c>
      <c r="B83" s="22"/>
      <c r="C83" s="22"/>
      <c r="D83" s="22"/>
      <c r="E83" s="22"/>
      <c r="F83" s="22"/>
      <c r="G83" s="22"/>
      <c r="H83" s="22"/>
      <c r="I83" s="22"/>
      <c r="J83" s="21"/>
    </row>
    <row r="84" spans="1:10" ht="55.5" thickTop="1" thickBot="1">
      <c r="A84" s="13" t="s">
        <v>5</v>
      </c>
      <c r="B84" s="17"/>
      <c r="C84" s="15" t="s">
        <v>6</v>
      </c>
      <c r="D84" s="15" t="s">
        <v>7</v>
      </c>
      <c r="E84" s="15" t="s">
        <v>8</v>
      </c>
      <c r="F84" s="23" t="s">
        <v>85</v>
      </c>
      <c r="G84" s="23" t="s">
        <v>86</v>
      </c>
      <c r="H84" s="24" t="s">
        <v>87</v>
      </c>
      <c r="I84" s="24" t="s">
        <v>88</v>
      </c>
      <c r="J84" s="15" t="s">
        <v>89</v>
      </c>
    </row>
    <row r="85" spans="1:10" ht="15" thickTop="1" thickBot="1">
      <c r="A85" s="13" t="s">
        <v>90</v>
      </c>
      <c r="B85" s="13"/>
      <c r="C85" s="14" t="str">
        <f>VLOOKUP(A85,[1]每日净值表!$A$6:$L$547,3,0)</f>
        <v>泰达宏利货币A</v>
      </c>
      <c r="D85" s="15" t="s">
        <v>4</v>
      </c>
      <c r="E85" s="14" t="str">
        <f>VLOOKUP(A85,[1]每日净值表!$A$6:$L$547,6,0)</f>
        <v>中国农业银行股份有限公司</v>
      </c>
      <c r="F85" s="25">
        <f>VLOOKUP(A85,[1]每日净值表!$A$6:$L$547,11,0)</f>
        <v>1.0076000000000001</v>
      </c>
      <c r="G85" s="26">
        <f>VLOOKUP(A85,[1]每日净值表!$A$6:$L$547,12,0)</f>
        <v>3.7170000000000001</v>
      </c>
      <c r="H85" s="27">
        <v>1</v>
      </c>
      <c r="I85" s="28">
        <f>VLOOKUP(A85,[1]每日净值表!$A$6:$L$547,9,0)</f>
        <v>677419818.61000001</v>
      </c>
      <c r="J85" s="29" t="s">
        <v>91</v>
      </c>
    </row>
    <row r="86" spans="1:10" ht="15" thickTop="1" thickBot="1">
      <c r="A86" s="13" t="s">
        <v>92</v>
      </c>
      <c r="B86" s="13"/>
      <c r="C86" s="14" t="str">
        <f>VLOOKUP(A86,[1]每日净值表!$A$6:$L$547,3,0)</f>
        <v>泰达宏利货币B</v>
      </c>
      <c r="D86" s="15" t="s">
        <v>4</v>
      </c>
      <c r="E86" s="14" t="str">
        <f>VLOOKUP(A86,[1]每日净值表!$A$6:$L$547,6,0)</f>
        <v>中国农业银行股份有限公司</v>
      </c>
      <c r="F86" s="25">
        <f>VLOOKUP(A86,[1]每日净值表!$A$6:$L$547,11,0)</f>
        <v>1.0705</v>
      </c>
      <c r="G86" s="26">
        <f>VLOOKUP(A86,[1]每日净值表!$A$6:$L$547,12,0)</f>
        <v>3.9390000000000001</v>
      </c>
      <c r="H86" s="27">
        <v>1</v>
      </c>
      <c r="I86" s="28">
        <f>VLOOKUP(A86,[1]每日净值表!$A$6:$L$547,9,0)</f>
        <v>15778604104.08</v>
      </c>
      <c r="J86" s="29" t="s">
        <v>91</v>
      </c>
    </row>
    <row r="87" spans="1:10" ht="15" thickTop="1" thickBot="1">
      <c r="A87" s="13" t="s">
        <v>93</v>
      </c>
      <c r="B87" s="13"/>
      <c r="C87" s="14" t="str">
        <f>VLOOKUP(A87,[1]每日净值表!$A$6:$L$547,3,0)</f>
        <v>泰达活期友货币A</v>
      </c>
      <c r="D87" s="15" t="s">
        <v>4</v>
      </c>
      <c r="E87" s="14" t="str">
        <f>VLOOKUP(A87,[1]每日净值表!$A$6:$L$547,6,0)</f>
        <v>中国银行股份有限公司</v>
      </c>
      <c r="F87" s="25">
        <f>VLOOKUP(A87,[1]每日净值表!$A$6:$L$547,11,0)</f>
        <v>0.96230000000000004</v>
      </c>
      <c r="G87" s="26">
        <f>VLOOKUP(A87,[1]每日净值表!$A$6:$L$547,12,0)</f>
        <v>5.6059999999999999</v>
      </c>
      <c r="H87" s="27">
        <v>1</v>
      </c>
      <c r="I87" s="28">
        <f>VLOOKUP(A87,[1]每日净值表!$A$6:$L$547,9,0)</f>
        <v>41257557.579999998</v>
      </c>
      <c r="J87" s="29" t="s">
        <v>91</v>
      </c>
    </row>
    <row r="88" spans="1:10" ht="15" thickTop="1" thickBot="1">
      <c r="A88" s="30" t="s">
        <v>94</v>
      </c>
      <c r="B88" s="30"/>
      <c r="C88" s="14" t="str">
        <f>VLOOKUP(A88,[1]每日净值表!$A$6:$L$547,3,0)</f>
        <v>泰达活期友货币B</v>
      </c>
      <c r="D88" s="15" t="s">
        <v>4</v>
      </c>
      <c r="E88" s="14" t="str">
        <f>VLOOKUP(A88,[1]每日净值表!$A$6:$L$547,6,0)</f>
        <v>中国银行股份有限公司</v>
      </c>
      <c r="F88" s="25">
        <f>VLOOKUP(A88,[1]每日净值表!$A$6:$L$547,11,0)</f>
        <v>1.0242</v>
      </c>
      <c r="G88" s="26">
        <f>VLOOKUP(A88,[1]每日净值表!$A$6:$L$547,12,0)</f>
        <v>5.8659999999999997</v>
      </c>
      <c r="H88" s="27">
        <v>1</v>
      </c>
      <c r="I88" s="28">
        <f>VLOOKUP(A88,[1]每日净值表!$A$6:$L$547,9,0)</f>
        <v>1224515273.73</v>
      </c>
      <c r="J88" s="29" t="s">
        <v>91</v>
      </c>
    </row>
    <row r="89" spans="1:10" ht="15" thickTop="1" thickBot="1">
      <c r="A89" s="13" t="s">
        <v>95</v>
      </c>
      <c r="B89" s="13" t="s">
        <v>95</v>
      </c>
      <c r="C89" s="14" t="str">
        <f>VLOOKUP(A89,[1]每日净值表!$A$6:$L$547,3,0)</f>
        <v>泰达宏利京元宝货币A</v>
      </c>
      <c r="D89" s="15" t="s">
        <v>4</v>
      </c>
      <c r="E89" s="14" t="str">
        <f>VLOOKUP(A89,[1]每日净值表!$A$6:$L$547,6,0)</f>
        <v>北京银行股份有限公司</v>
      </c>
      <c r="F89" s="25">
        <f>VLOOKUP(A89,[1]每日净值表!$A$6:$L$547,11,0)</f>
        <v>1.2243999999999999</v>
      </c>
      <c r="G89" s="26">
        <f>VLOOKUP(A89,[1]每日净值表!$A$6:$L$547,12,0)</f>
        <v>4.367</v>
      </c>
      <c r="H89" s="27">
        <v>1</v>
      </c>
      <c r="I89" s="28">
        <f>VLOOKUP(A89,[1]每日净值表!$A$6:$L$547,9,0)</f>
        <v>6983345.4800000004</v>
      </c>
      <c r="J89" s="29" t="s">
        <v>91</v>
      </c>
    </row>
    <row r="90" spans="1:10" ht="15" thickTop="1" thickBot="1">
      <c r="A90" s="13" t="s">
        <v>96</v>
      </c>
      <c r="B90" s="13" t="s">
        <v>96</v>
      </c>
      <c r="C90" s="14" t="str">
        <f>VLOOKUP(A90,[1]每日净值表!$A$6:$L$547,3,0)</f>
        <v>泰达宏利京元宝货币B</v>
      </c>
      <c r="D90" s="15" t="s">
        <v>4</v>
      </c>
      <c r="E90" s="14" t="str">
        <f>VLOOKUP(A90,[1]每日净值表!$A$6:$L$547,6,0)</f>
        <v>北京银行股份有限公司</v>
      </c>
      <c r="F90" s="25">
        <f>VLOOKUP(A90,[1]每日净值表!$A$6:$L$547,11,0)</f>
        <v>1.2899</v>
      </c>
      <c r="G90" s="26">
        <f>VLOOKUP(A90,[1]每日净值表!$A$6:$L$547,12,0)</f>
        <v>4.617</v>
      </c>
      <c r="H90" s="27">
        <v>1</v>
      </c>
      <c r="I90" s="28">
        <f>VLOOKUP(A90,[1]每日净值表!$A$6:$L$547,9,0)</f>
        <v>7766869708.4700003</v>
      </c>
      <c r="J90" s="29" t="s">
        <v>91</v>
      </c>
    </row>
    <row r="91" spans="1:10" ht="15" thickTop="1" thickBot="1">
      <c r="A91" s="13" t="s">
        <v>97</v>
      </c>
      <c r="B91" s="13"/>
      <c r="C91" s="14" t="str">
        <f>VLOOKUP(A91,[1]每日净值表!$A$6:$L$547,3,0)</f>
        <v>泰达宏利京天宝货币A</v>
      </c>
      <c r="D91" s="15" t="s">
        <v>4</v>
      </c>
      <c r="E91" s="14" t="str">
        <f>VLOOKUP(A91,[1]每日净值表!$A$6:$L$547,6,0)</f>
        <v>北京银行股份有限公司</v>
      </c>
      <c r="F91" s="25">
        <f>VLOOKUP(A91,[1]每日净值表!$A$6:$L$547,11,0)</f>
        <v>1.1833</v>
      </c>
      <c r="G91" s="26">
        <f>VLOOKUP(A91,[1]每日净值表!$A$6:$L$547,12,0)</f>
        <v>4.4290000000000003</v>
      </c>
      <c r="H91" s="27">
        <v>1</v>
      </c>
      <c r="I91" s="28">
        <f>VLOOKUP(A91,[1]每日净值表!$A$6:$L$547,9,0)</f>
        <v>5770589.75</v>
      </c>
      <c r="J91" s="29" t="s">
        <v>91</v>
      </c>
    </row>
    <row r="92" spans="1:10" ht="15" thickTop="1" thickBot="1">
      <c r="A92" s="13" t="s">
        <v>98</v>
      </c>
      <c r="B92" s="13"/>
      <c r="C92" s="14" t="str">
        <f>VLOOKUP(A92,[1]每日净值表!$A$6:$L$547,3,0)</f>
        <v>泰达宏利京天宝货币B</v>
      </c>
      <c r="D92" s="15" t="s">
        <v>4</v>
      </c>
      <c r="E92" s="14" t="str">
        <f>VLOOKUP(A92,[1]每日净值表!$A$6:$L$547,6,0)</f>
        <v>北京银行股份有限公司</v>
      </c>
      <c r="F92" s="25">
        <f>VLOOKUP(A92,[1]每日净值表!$A$6:$L$547,11,0)</f>
        <v>1.2490000000000001</v>
      </c>
      <c r="G92" s="26">
        <f>VLOOKUP(A92,[1]每日净值表!$A$6:$L$547,12,0)</f>
        <v>4.6740000000000004</v>
      </c>
      <c r="H92" s="27">
        <v>1</v>
      </c>
      <c r="I92" s="28">
        <f>VLOOKUP(A92,[1]每日净值表!$A$6:$L$547,9,0)</f>
        <v>356110459.85000002</v>
      </c>
      <c r="J92" s="29" t="s">
        <v>91</v>
      </c>
    </row>
    <row r="93" spans="1:10" ht="14.25" thickTop="1"/>
  </sheetData>
  <mergeCells count="90">
    <mergeCell ref="A87:B87"/>
    <mergeCell ref="A88:B88"/>
    <mergeCell ref="A89:B89"/>
    <mergeCell ref="A90:B90"/>
    <mergeCell ref="A91:B91"/>
    <mergeCell ref="A92:B92"/>
    <mergeCell ref="A81:B81"/>
    <mergeCell ref="A82:B82"/>
    <mergeCell ref="A83:J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9:B39"/>
    <mergeCell ref="A40:B40"/>
    <mergeCell ref="A41:B41"/>
    <mergeCell ref="A42:B42"/>
    <mergeCell ref="A43:B43"/>
    <mergeCell ref="A44:B44"/>
    <mergeCell ref="A33:B33"/>
    <mergeCell ref="A34:B34"/>
    <mergeCell ref="A35:B35"/>
    <mergeCell ref="A36:B36"/>
    <mergeCell ref="A37:B37"/>
    <mergeCell ref="A38:B38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B26"/>
    <mergeCell ref="A15:B15"/>
    <mergeCell ref="A16:B16"/>
    <mergeCell ref="A17:B17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A1:J2"/>
    <mergeCell ref="A4:J5"/>
    <mergeCell ref="A6:B6"/>
    <mergeCell ref="E6:G6"/>
    <mergeCell ref="A7:B7"/>
    <mergeCell ref="A8:B8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sunyang</dc:creator>
  <cp:lastModifiedBy>sunyang</cp:lastModifiedBy>
  <dcterms:created xsi:type="dcterms:W3CDTF">2017-06-30T10:55:29Z</dcterms:created>
  <dcterms:modified xsi:type="dcterms:W3CDTF">2017-06-30T10:58:20Z</dcterms:modified>
</cp:coreProperties>
</file>